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sdsxs" ContentType="application/vnd.openxmlformats-package.digital-signature-xmlsignature+xml"/>
  <Default Extension="rels" ContentType="application/vnd.openxmlformats-package.relationships+xml"/>
  <Default Extension="xml" ContentType="application/xml"/>
  <Default Extension="psdsor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ac8a6ce1e6c4402d" Type="http://schemas.openxmlformats.org/package/2006/relationships/digital-signature/origin" Target="/package/services/digital-signature/origin.psdsor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9FF8E1EE-0BB1-4783-B561-EA7488EE16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ản chính các xã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2" i="1" l="1"/>
  <c r="E123" i="1" s="1"/>
  <c r="F122" i="1"/>
  <c r="G122" i="1"/>
  <c r="G123" i="1" s="1"/>
  <c r="H122" i="1"/>
  <c r="I122" i="1"/>
  <c r="I124" i="1" s="1"/>
  <c r="I125" i="1" s="1"/>
  <c r="J122" i="1"/>
  <c r="J123" i="1" s="1"/>
  <c r="K122" i="1"/>
  <c r="K123" i="1" s="1"/>
  <c r="L122" i="1"/>
  <c r="M122" i="1"/>
  <c r="M123" i="1" s="1"/>
  <c r="E121" i="1"/>
  <c r="F121" i="1"/>
  <c r="F124" i="1" s="1"/>
  <c r="F125" i="1" s="1"/>
  <c r="G121" i="1"/>
  <c r="G124" i="1" s="1"/>
  <c r="G125" i="1" s="1"/>
  <c r="H121" i="1"/>
  <c r="H124" i="1" s="1"/>
  <c r="H125" i="1" s="1"/>
  <c r="I121" i="1"/>
  <c r="J121" i="1"/>
  <c r="J124" i="1" s="1"/>
  <c r="J125" i="1" s="1"/>
  <c r="K121" i="1"/>
  <c r="L121" i="1"/>
  <c r="L124" i="1" s="1"/>
  <c r="L125" i="1" s="1"/>
  <c r="M121" i="1"/>
  <c r="M124" i="1" s="1"/>
  <c r="M125" i="1" s="1"/>
  <c r="D122" i="1"/>
  <c r="F123" i="1" l="1"/>
  <c r="L123" i="1"/>
  <c r="I123" i="1"/>
  <c r="H123" i="1"/>
  <c r="K124" i="1"/>
  <c r="K125" i="1" s="1"/>
  <c r="E124" i="1"/>
  <c r="E125" i="1" s="1"/>
  <c r="D121" i="1"/>
  <c r="D124" i="1" s="1"/>
  <c r="D125" i="1" s="1"/>
  <c r="D123" i="1" l="1"/>
  <c r="M55" i="1"/>
  <c r="L55" i="1"/>
  <c r="K55" i="1"/>
  <c r="J55" i="1"/>
  <c r="I55" i="1"/>
  <c r="H55" i="1"/>
  <c r="G55" i="1"/>
  <c r="F55" i="1"/>
  <c r="E55" i="1"/>
  <c r="D55" i="1"/>
  <c r="M53" i="1"/>
  <c r="L53" i="1"/>
  <c r="K53" i="1"/>
  <c r="J53" i="1"/>
  <c r="I53" i="1"/>
  <c r="H53" i="1"/>
  <c r="G53" i="1"/>
  <c r="F53" i="1"/>
  <c r="E53" i="1"/>
  <c r="D53" i="1"/>
  <c r="F50" i="1"/>
  <c r="E50" i="1"/>
  <c r="D50" i="1"/>
  <c r="M48" i="1"/>
  <c r="L48" i="1"/>
  <c r="K48" i="1"/>
  <c r="J48" i="1"/>
  <c r="I48" i="1"/>
  <c r="H48" i="1"/>
  <c r="G48" i="1"/>
  <c r="F48" i="1"/>
  <c r="E48" i="1"/>
  <c r="D48" i="1"/>
  <c r="M45" i="1"/>
  <c r="L45" i="1"/>
  <c r="K45" i="1"/>
  <c r="J45" i="1"/>
  <c r="I45" i="1"/>
  <c r="H45" i="1"/>
  <c r="G45" i="1"/>
  <c r="F45" i="1"/>
  <c r="E45" i="1"/>
  <c r="D45" i="1"/>
  <c r="M43" i="1"/>
  <c r="L43" i="1"/>
  <c r="K43" i="1"/>
  <c r="J43" i="1"/>
  <c r="I43" i="1"/>
  <c r="H43" i="1"/>
  <c r="G43" i="1"/>
  <c r="F43" i="1"/>
  <c r="E43" i="1"/>
  <c r="D43" i="1"/>
  <c r="M40" i="1"/>
  <c r="L40" i="1"/>
  <c r="K40" i="1"/>
  <c r="J40" i="1"/>
  <c r="I40" i="1"/>
  <c r="H40" i="1"/>
  <c r="G40" i="1"/>
  <c r="F40" i="1"/>
  <c r="E40" i="1"/>
  <c r="D40" i="1"/>
  <c r="M38" i="1"/>
  <c r="L38" i="1"/>
  <c r="K38" i="1"/>
  <c r="J38" i="1"/>
  <c r="I38" i="1"/>
  <c r="H38" i="1"/>
  <c r="G38" i="1"/>
  <c r="F38" i="1"/>
  <c r="E38" i="1"/>
  <c r="D38" i="1"/>
  <c r="M35" i="1"/>
  <c r="L35" i="1"/>
  <c r="K35" i="1"/>
  <c r="J35" i="1"/>
  <c r="I35" i="1"/>
  <c r="H35" i="1"/>
  <c r="G35" i="1"/>
  <c r="F35" i="1"/>
  <c r="E35" i="1"/>
  <c r="D35" i="1"/>
  <c r="M33" i="1"/>
  <c r="L33" i="1"/>
  <c r="K33" i="1"/>
  <c r="J33" i="1"/>
  <c r="I33" i="1"/>
  <c r="H33" i="1"/>
  <c r="G33" i="1"/>
  <c r="F33" i="1"/>
  <c r="E33" i="1"/>
  <c r="D33" i="1"/>
  <c r="M30" i="1"/>
  <c r="E30" i="1"/>
  <c r="M28" i="1"/>
  <c r="L28" i="1"/>
  <c r="K28" i="1"/>
  <c r="J28" i="1"/>
  <c r="I28" i="1"/>
  <c r="H28" i="1"/>
  <c r="G28" i="1"/>
  <c r="F28" i="1"/>
  <c r="E28" i="1"/>
  <c r="D28" i="1"/>
  <c r="M25" i="1"/>
  <c r="L25" i="1"/>
  <c r="K25" i="1"/>
  <c r="J25" i="1"/>
  <c r="I25" i="1"/>
  <c r="H25" i="1"/>
  <c r="G25" i="1"/>
  <c r="F25" i="1"/>
  <c r="E25" i="1"/>
  <c r="D25" i="1"/>
  <c r="M23" i="1"/>
  <c r="L23" i="1"/>
  <c r="K23" i="1"/>
  <c r="J23" i="1"/>
  <c r="I23" i="1"/>
  <c r="H23" i="1"/>
  <c r="G23" i="1"/>
  <c r="F23" i="1"/>
  <c r="E23" i="1"/>
  <c r="D23" i="1"/>
  <c r="M20" i="1"/>
  <c r="L20" i="1"/>
  <c r="K20" i="1"/>
  <c r="J20" i="1"/>
  <c r="I20" i="1"/>
  <c r="H20" i="1"/>
  <c r="G20" i="1"/>
  <c r="F20" i="1"/>
  <c r="E20" i="1"/>
  <c r="D20" i="1"/>
  <c r="M18" i="1"/>
  <c r="L18" i="1"/>
  <c r="K18" i="1"/>
  <c r="J18" i="1"/>
  <c r="I18" i="1"/>
  <c r="H18" i="1"/>
  <c r="G18" i="1"/>
  <c r="F18" i="1"/>
  <c r="E18" i="1"/>
  <c r="D18" i="1"/>
  <c r="M15" i="1"/>
  <c r="L15" i="1"/>
  <c r="K15" i="1"/>
  <c r="J15" i="1"/>
  <c r="I15" i="1"/>
  <c r="H15" i="1"/>
  <c r="G15" i="1"/>
  <c r="F15" i="1"/>
  <c r="E15" i="1"/>
  <c r="D15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<sst xmlns="http://schemas.openxmlformats.org/spreadsheetml/2006/main" count="371" uniqueCount="106">
  <si>
    <t>ỦY BAN MTTQ VIỆT NAM</t>
  </si>
  <si>
    <t>TT</t>
  </si>
  <si>
    <t xml:space="preserve">Đơn vị </t>
  </si>
  <si>
    <t xml:space="preserve"> Câu hỏi 1</t>
  </si>
  <si>
    <t>Câu hỏi 2</t>
  </si>
  <si>
    <t>Câu hỏi 3</t>
  </si>
  <si>
    <t>Câu hỏi 4</t>
  </si>
  <si>
    <t>Câu hỏi 5</t>
  </si>
  <si>
    <t>Câu hỏi 6</t>
  </si>
  <si>
    <t>Câu hỏi 7</t>
  </si>
  <si>
    <t>Câu hỏi 8</t>
  </si>
  <si>
    <t>Câu hỏi 9</t>
  </si>
  <si>
    <t>Câu hỏi 10</t>
  </si>
  <si>
    <t>Hài lòng</t>
  </si>
  <si>
    <t>Số phiếu</t>
  </si>
  <si>
    <t>Tỷ lệ (%)</t>
  </si>
  <si>
    <t>Chưa hài lòng</t>
  </si>
  <si>
    <t>Tỷ lệ%</t>
  </si>
  <si>
    <t>Tỷ lệ</t>
  </si>
  <si>
    <t>Chưa hài long</t>
  </si>
  <si>
    <t>Tổng cộng</t>
  </si>
  <si>
    <t>ĐẠT CHUẨN NÔNG THÔN MỚI NÂNG CAO NĂM 2024</t>
  </si>
  <si>
    <t xml:space="preserve"> HUYỆN THIỆU HÓA</t>
  </si>
  <si>
    <t>Xã Thiệu Toán</t>
  </si>
  <si>
    <t>Xã Thiệu Chính</t>
  </si>
  <si>
    <t>Xã Thiệu Hòa</t>
  </si>
  <si>
    <t>Xã Thiệu Viên</t>
  </si>
  <si>
    <t>Xã Thiệu Lý</t>
  </si>
  <si>
    <t>Xã Thiệu Vận</t>
  </si>
  <si>
    <t>Xã Thiệu Trung</t>
  </si>
  <si>
    <t>Xã Tân Châu</t>
  </si>
  <si>
    <t>Xã Thiệu Giao</t>
  </si>
  <si>
    <t>Xã Thiệu Ngọc</t>
  </si>
  <si>
    <t>Xã Thiệu Vũ</t>
  </si>
  <si>
    <t>Xã Thiệu Tiến</t>
  </si>
  <si>
    <t>Xã Thiệu Phúc</t>
  </si>
  <si>
    <t>Xã Thiệu Thành</t>
  </si>
  <si>
    <t>Xã Thiệu Công</t>
  </si>
  <si>
    <t>Xã Thiệu Long</t>
  </si>
  <si>
    <t>Xã Thiệu Giang</t>
  </si>
  <si>
    <t>Xã Thiệu Duy</t>
  </si>
  <si>
    <t>Xã Thiệu Quang</t>
  </si>
  <si>
    <t>Xã Thiệu Thịnh</t>
  </si>
  <si>
    <t>Xã Thiệu Hợp</t>
  </si>
  <si>
    <t>Xã Thiệu Nguyên</t>
  </si>
  <si>
    <t>99,9%</t>
  </si>
  <si>
    <t>99,5%</t>
  </si>
  <si>
    <t>99,8</t>
  </si>
  <si>
    <t>99,8%</t>
  </si>
  <si>
    <t>99,7%</t>
  </si>
  <si>
    <t>99,6%</t>
  </si>
  <si>
    <t>0,1%</t>
  </si>
  <si>
    <t>0,5%</t>
  </si>
  <si>
    <t>0,2%</t>
  </si>
  <si>
    <t>0,3%</t>
  </si>
  <si>
    <t>0,4%</t>
  </si>
  <si>
    <t>98,3%</t>
  </si>
  <si>
    <t>98,6%</t>
  </si>
  <si>
    <t>1,7%</t>
  </si>
  <si>
    <t>1,4%</t>
  </si>
  <si>
    <t>0,3</t>
  </si>
  <si>
    <t>97,1%</t>
  </si>
  <si>
    <t>97,2%</t>
  </si>
  <si>
    <t>97,5%</t>
  </si>
  <si>
    <t>96,8%</t>
  </si>
  <si>
    <t>97,4%</t>
  </si>
  <si>
    <t>2,9%</t>
  </si>
  <si>
    <t>2,8%</t>
  </si>
  <si>
    <t>2,5%</t>
  </si>
  <si>
    <t>3,2%</t>
  </si>
  <si>
    <t>2,6%</t>
  </si>
  <si>
    <t>98,9%</t>
  </si>
  <si>
    <t>98,7%</t>
  </si>
  <si>
    <t>98,8%</t>
  </si>
  <si>
    <t>98,5%</t>
  </si>
  <si>
    <t>99,1%</t>
  </si>
  <si>
    <t>1,1%</t>
  </si>
  <si>
    <t>1,3</t>
  </si>
  <si>
    <t>1,2</t>
  </si>
  <si>
    <t>1,5%</t>
  </si>
  <si>
    <t>0,9%</t>
  </si>
  <si>
    <t>97,8%</t>
  </si>
  <si>
    <t>98,4%</t>
  </si>
  <si>
    <t>98,1%</t>
  </si>
  <si>
    <t>96,4%</t>
  </si>
  <si>
    <t>97,9%</t>
  </si>
  <si>
    <t>97,6%</t>
  </si>
  <si>
    <t>2,2%</t>
  </si>
  <si>
    <t>1,6%</t>
  </si>
  <si>
    <t>1,9%</t>
  </si>
  <si>
    <t>3,7%</t>
  </si>
  <si>
    <t>2,1%</t>
  </si>
  <si>
    <t>2,4%</t>
  </si>
  <si>
    <t>99,4%</t>
  </si>
  <si>
    <t>99,3%</t>
  </si>
  <si>
    <t>0,6%</t>
  </si>
  <si>
    <t>0,7%</t>
  </si>
  <si>
    <t>99,2%</t>
  </si>
  <si>
    <t>0,8%</t>
  </si>
  <si>
    <t>97,9</t>
  </si>
  <si>
    <t>99,4</t>
  </si>
  <si>
    <t>1,2%</t>
  </si>
  <si>
    <t>1,3%</t>
  </si>
  <si>
    <t>99,7</t>
  </si>
  <si>
    <t>(Kèm theo Thông báo số       /TB-MTTQ-BTT ngày 20/01/2025 của Ban Thường trực Ủy ban MTTQ huyện )</t>
  </si>
  <si>
    <t xml:space="preserve">KẾT QUẢ LẤY Ý KIẾN SỰ HÀI LÒNG CỦA NGƯỜI DÂN VỀ ĐỀ NGHỊ CÔNG NHẬN HUYỆN THIỆU HÓA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</si>
</sst>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;[Red]#,##0"/>
    <numFmt numFmtId="165" formatCode="_(* #,##0_);_(* \(#,##0\);_(* &quot;-&quot;??_);_(@_)"/>
    <numFmt numFmtId="166" formatCode="0.0%"/>
    <numFmt numFmtId="167" formatCode="0.0"/>
  </numFmts>
  <fonts count="1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2"/>
      <name val="Times New Roman"/>
      <family val="1"/>
    </font>
    <font>
      <i/>
      <sz val="12"/>
      <color rgb="FF000000"/>
      <name val="Times New Roman"/>
      <family val="1"/>
    </font>
    <font>
      <i/>
      <sz val="11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9" fontId="8" fillId="2" borderId="0" xfId="0" applyNumberFormat="1" applyFont="1" applyFill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9" fontId="8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9" fontId="11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4" fillId="3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9" fontId="8" fillId="2" borderId="1" xfId="2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5" fontId="5" fillId="3" borderId="4" xfId="1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7" fontId="13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5"/>
  <sheetViews>
    <sheetView tabSelected="1" workbookViewId="0">
      <pane ySplit="10" topLeftCell="A11" activePane="bottomLeft" state="frozen"/>
      <selection pane="bottomLeft" activeCell="A7" sqref="A7:M7"/>
    </sheetView>
  </sheetViews>
  <sheetFormatPr defaultRowHeight="15" x14ac:dyDescent="0.25"/>
  <cols>
    <col min="1" max="1" width="5.140625" customWidth="1"/>
    <col min="2" max="2" width="10.7109375" customWidth="1"/>
    <col min="3" max="3" width="12.7109375" customWidth="1"/>
    <col min="4" max="4" width="10.5703125" customWidth="1"/>
    <col min="5" max="5" width="10.42578125" customWidth="1"/>
    <col min="6" max="6" width="11" customWidth="1"/>
    <col min="7" max="7" width="10.85546875" customWidth="1"/>
    <col min="8" max="8" width="11" customWidth="1"/>
    <col min="9" max="9" width="11.7109375" customWidth="1"/>
    <col min="10" max="10" width="11.140625" customWidth="1"/>
    <col min="11" max="11" width="10.7109375" customWidth="1"/>
    <col min="12" max="12" width="10.5703125" customWidth="1"/>
    <col min="13" max="13" width="12.5703125" customWidth="1"/>
    <col min="15" max="15" width="11" bestFit="1" customWidth="1"/>
  </cols>
  <sheetData>
    <row r="1" spans="1:15" ht="15.75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8"/>
      <c r="L1" s="9"/>
      <c r="M1" s="8"/>
    </row>
    <row r="2" spans="1:15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8"/>
      <c r="L2" s="9"/>
      <c r="M2" s="8"/>
    </row>
    <row r="3" spans="1:15" ht="18.75" x14ac:dyDescent="0.25">
      <c r="A3" s="64" t="s">
        <v>0</v>
      </c>
      <c r="B3" s="64"/>
      <c r="C3" s="64"/>
      <c r="D3" s="64"/>
      <c r="E3" s="64"/>
    </row>
    <row r="4" spans="1:15" ht="18.75" x14ac:dyDescent="0.25">
      <c r="A4" s="64" t="s">
        <v>22</v>
      </c>
      <c r="B4" s="64"/>
      <c r="C4" s="64"/>
      <c r="D4" s="64"/>
      <c r="E4" s="64"/>
    </row>
    <row r="5" spans="1:15" ht="18.75" x14ac:dyDescent="0.25">
      <c r="A5" s="1"/>
    </row>
    <row r="6" spans="1:15" ht="18.75" x14ac:dyDescent="0.25">
      <c r="A6" s="64" t="s">
        <v>105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5" ht="18.75" x14ac:dyDescent="0.25">
      <c r="A7" s="64" t="s">
        <v>21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5" ht="15.75" x14ac:dyDescent="0.25">
      <c r="A8" s="65" t="s">
        <v>104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5" ht="15.75" x14ac:dyDescent="0.25">
      <c r="A9" s="3"/>
    </row>
    <row r="10" spans="1:15" ht="15.75" x14ac:dyDescent="0.25">
      <c r="A10" s="6" t="s">
        <v>1</v>
      </c>
      <c r="B10" s="57" t="s">
        <v>2</v>
      </c>
      <c r="C10" s="57"/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7" t="s">
        <v>8</v>
      </c>
      <c r="J10" s="7" t="s">
        <v>9</v>
      </c>
      <c r="K10" s="7" t="s">
        <v>10</v>
      </c>
      <c r="L10" s="7" t="s">
        <v>11</v>
      </c>
      <c r="M10" s="7" t="s">
        <v>12</v>
      </c>
    </row>
    <row r="11" spans="1:15" ht="24.95" customHeight="1" x14ac:dyDescent="0.25">
      <c r="A11" s="6">
        <v>1</v>
      </c>
      <c r="B11" s="57" t="s">
        <v>23</v>
      </c>
      <c r="C11" s="57"/>
      <c r="D11" s="36">
        <v>1251</v>
      </c>
      <c r="E11" s="36">
        <v>1251</v>
      </c>
      <c r="F11" s="36">
        <v>1251</v>
      </c>
      <c r="G11" s="36">
        <v>1251</v>
      </c>
      <c r="H11" s="36">
        <v>1251</v>
      </c>
      <c r="I11" s="36">
        <v>1251</v>
      </c>
      <c r="J11" s="36">
        <v>1251</v>
      </c>
      <c r="K11" s="36">
        <v>1251</v>
      </c>
      <c r="L11" s="36">
        <v>1251</v>
      </c>
      <c r="M11" s="36">
        <v>1251</v>
      </c>
    </row>
    <row r="12" spans="1:15" ht="24.95" customHeight="1" x14ac:dyDescent="0.25">
      <c r="A12" s="54"/>
      <c r="B12" s="55" t="s">
        <v>13</v>
      </c>
      <c r="C12" s="48" t="s">
        <v>14</v>
      </c>
      <c r="D12" s="27">
        <v>1251</v>
      </c>
      <c r="E12" s="27">
        <v>1248</v>
      </c>
      <c r="F12" s="27">
        <v>1247</v>
      </c>
      <c r="G12" s="27">
        <v>1249</v>
      </c>
      <c r="H12" s="27">
        <v>1254</v>
      </c>
      <c r="I12" s="27">
        <v>1250</v>
      </c>
      <c r="J12" s="27">
        <v>1244</v>
      </c>
      <c r="K12" s="27">
        <v>1241</v>
      </c>
      <c r="L12" s="27">
        <v>1240</v>
      </c>
      <c r="M12" s="27">
        <v>1248</v>
      </c>
      <c r="O12" s="19"/>
    </row>
    <row r="13" spans="1:15" ht="24.95" customHeight="1" x14ac:dyDescent="0.25">
      <c r="A13" s="54"/>
      <c r="B13" s="55"/>
      <c r="C13" s="48" t="s">
        <v>15</v>
      </c>
      <c r="D13" s="37">
        <f t="shared" ref="D13:M13" si="0">D12/1269%</f>
        <v>98.581560283687949</v>
      </c>
      <c r="E13" s="37">
        <f t="shared" si="0"/>
        <v>98.3451536643026</v>
      </c>
      <c r="F13" s="37">
        <f t="shared" si="0"/>
        <v>98.266351457840827</v>
      </c>
      <c r="G13" s="37">
        <f t="shared" si="0"/>
        <v>98.423955870764388</v>
      </c>
      <c r="H13" s="37">
        <f t="shared" si="0"/>
        <v>98.817966903073284</v>
      </c>
      <c r="I13" s="37">
        <f t="shared" si="0"/>
        <v>98.502758077226162</v>
      </c>
      <c r="J13" s="37">
        <f t="shared" si="0"/>
        <v>98.029944838455478</v>
      </c>
      <c r="K13" s="37">
        <f t="shared" si="0"/>
        <v>97.793538219070143</v>
      </c>
      <c r="L13" s="37">
        <f t="shared" si="0"/>
        <v>97.714736012608356</v>
      </c>
      <c r="M13" s="37">
        <f t="shared" si="0"/>
        <v>98.3451536643026</v>
      </c>
    </row>
    <row r="14" spans="1:15" ht="24.95" customHeight="1" x14ac:dyDescent="0.25">
      <c r="A14" s="54"/>
      <c r="B14" s="55" t="s">
        <v>16</v>
      </c>
      <c r="C14" s="48" t="s">
        <v>14</v>
      </c>
      <c r="D14" s="23">
        <v>18</v>
      </c>
      <c r="E14" s="34">
        <v>21</v>
      </c>
      <c r="F14" s="23">
        <v>22</v>
      </c>
      <c r="G14" s="23">
        <v>20</v>
      </c>
      <c r="H14" s="23">
        <v>15</v>
      </c>
      <c r="I14" s="23">
        <v>19</v>
      </c>
      <c r="J14" s="23">
        <v>25</v>
      </c>
      <c r="K14" s="34">
        <v>28</v>
      </c>
      <c r="L14" s="23">
        <v>29</v>
      </c>
      <c r="M14" s="23">
        <v>21</v>
      </c>
    </row>
    <row r="15" spans="1:15" ht="24.95" customHeight="1" x14ac:dyDescent="0.25">
      <c r="A15" s="54"/>
      <c r="B15" s="55"/>
      <c r="C15" s="48" t="s">
        <v>15</v>
      </c>
      <c r="D15" s="37">
        <f t="shared" ref="D15:M15" si="1">D14/1269%</f>
        <v>1.4184397163120568</v>
      </c>
      <c r="E15" s="38">
        <f t="shared" si="1"/>
        <v>1.6548463356973997</v>
      </c>
      <c r="F15" s="37">
        <f t="shared" si="1"/>
        <v>1.7336485421591805</v>
      </c>
      <c r="G15" s="37">
        <f t="shared" si="1"/>
        <v>1.5760441292356187</v>
      </c>
      <c r="H15" s="37">
        <f t="shared" si="1"/>
        <v>1.1820330969267141</v>
      </c>
      <c r="I15" s="37">
        <f t="shared" si="1"/>
        <v>1.4972419227738378</v>
      </c>
      <c r="J15" s="37">
        <f t="shared" si="1"/>
        <v>1.9700551615445234</v>
      </c>
      <c r="K15" s="38">
        <f t="shared" si="1"/>
        <v>2.2064617809298661</v>
      </c>
      <c r="L15" s="37">
        <f t="shared" si="1"/>
        <v>2.2852639873916472</v>
      </c>
      <c r="M15" s="37">
        <f t="shared" si="1"/>
        <v>1.6548463356973997</v>
      </c>
    </row>
    <row r="16" spans="1:15" ht="24.95" customHeight="1" x14ac:dyDescent="0.25">
      <c r="A16" s="6">
        <v>2</v>
      </c>
      <c r="B16" s="57" t="s">
        <v>24</v>
      </c>
      <c r="C16" s="57"/>
      <c r="D16" s="39">
        <v>1185</v>
      </c>
      <c r="E16" s="39">
        <v>1185</v>
      </c>
      <c r="F16" s="39">
        <v>1185</v>
      </c>
      <c r="G16" s="39">
        <v>1185</v>
      </c>
      <c r="H16" s="39">
        <v>1185</v>
      </c>
      <c r="I16" s="39">
        <v>1185</v>
      </c>
      <c r="J16" s="39">
        <v>1185</v>
      </c>
      <c r="K16" s="39">
        <v>1185</v>
      </c>
      <c r="L16" s="39">
        <v>1185</v>
      </c>
      <c r="M16" s="39">
        <v>1185</v>
      </c>
    </row>
    <row r="17" spans="1:15" ht="24.95" customHeight="1" x14ac:dyDescent="0.25">
      <c r="A17" s="54"/>
      <c r="B17" s="55" t="s">
        <v>13</v>
      </c>
      <c r="C17" s="6" t="s">
        <v>14</v>
      </c>
      <c r="D17" s="11">
        <v>1181</v>
      </c>
      <c r="E17" s="11">
        <v>1185</v>
      </c>
      <c r="F17" s="11">
        <v>1184</v>
      </c>
      <c r="G17" s="11">
        <v>1184</v>
      </c>
      <c r="H17" s="11">
        <v>1185</v>
      </c>
      <c r="I17" s="11">
        <v>1185</v>
      </c>
      <c r="J17" s="11">
        <v>1185</v>
      </c>
      <c r="K17" s="11">
        <v>1182</v>
      </c>
      <c r="L17" s="11">
        <v>1185</v>
      </c>
      <c r="M17" s="11">
        <v>1184</v>
      </c>
      <c r="O17" s="20"/>
    </row>
    <row r="18" spans="1:15" ht="24.95" customHeight="1" x14ac:dyDescent="0.25">
      <c r="A18" s="54"/>
      <c r="B18" s="55"/>
      <c r="C18" s="6" t="s">
        <v>15</v>
      </c>
      <c r="D18" s="40">
        <f t="shared" ref="D18:M18" si="2">D17/D16*100</f>
        <v>99.662447257383974</v>
      </c>
      <c r="E18" s="40">
        <f t="shared" si="2"/>
        <v>100</v>
      </c>
      <c r="F18" s="40">
        <f t="shared" si="2"/>
        <v>99.915611814345993</v>
      </c>
      <c r="G18" s="40">
        <f t="shared" si="2"/>
        <v>99.915611814345993</v>
      </c>
      <c r="H18" s="40">
        <f t="shared" si="2"/>
        <v>100</v>
      </c>
      <c r="I18" s="40">
        <f t="shared" si="2"/>
        <v>100</v>
      </c>
      <c r="J18" s="40">
        <f t="shared" si="2"/>
        <v>100</v>
      </c>
      <c r="K18" s="40">
        <f t="shared" si="2"/>
        <v>99.74683544303798</v>
      </c>
      <c r="L18" s="40">
        <f t="shared" si="2"/>
        <v>100</v>
      </c>
      <c r="M18" s="40">
        <f t="shared" si="2"/>
        <v>99.915611814345993</v>
      </c>
      <c r="O18" s="21"/>
    </row>
    <row r="19" spans="1:15" ht="24.95" customHeight="1" x14ac:dyDescent="0.25">
      <c r="A19" s="54"/>
      <c r="B19" s="55" t="s">
        <v>16</v>
      </c>
      <c r="C19" s="6" t="s">
        <v>14</v>
      </c>
      <c r="D19" s="10">
        <v>4</v>
      </c>
      <c r="E19" s="10">
        <v>0</v>
      </c>
      <c r="F19" s="10">
        <v>1</v>
      </c>
      <c r="G19" s="10">
        <v>1</v>
      </c>
      <c r="H19" s="10">
        <v>0</v>
      </c>
      <c r="I19" s="10">
        <v>0</v>
      </c>
      <c r="J19" s="10">
        <v>0</v>
      </c>
      <c r="K19" s="10">
        <v>3</v>
      </c>
      <c r="L19" s="10">
        <v>0</v>
      </c>
      <c r="M19" s="10">
        <v>1</v>
      </c>
    </row>
    <row r="20" spans="1:15" ht="24.95" customHeight="1" x14ac:dyDescent="0.25">
      <c r="A20" s="54"/>
      <c r="B20" s="55"/>
      <c r="C20" s="6" t="s">
        <v>15</v>
      </c>
      <c r="D20" s="41">
        <f>D19/D16*100</f>
        <v>0.33755274261603374</v>
      </c>
      <c r="E20" s="41">
        <f t="shared" ref="E20:M20" si="3">E19/E17*100</f>
        <v>0</v>
      </c>
      <c r="F20" s="41">
        <f t="shared" si="3"/>
        <v>8.4459459459459457E-2</v>
      </c>
      <c r="G20" s="41">
        <f t="shared" si="3"/>
        <v>8.4459459459459457E-2</v>
      </c>
      <c r="H20" s="41">
        <f t="shared" si="3"/>
        <v>0</v>
      </c>
      <c r="I20" s="41">
        <f t="shared" si="3"/>
        <v>0</v>
      </c>
      <c r="J20" s="41">
        <f t="shared" si="3"/>
        <v>0</v>
      </c>
      <c r="K20" s="41">
        <f t="shared" si="3"/>
        <v>0.25380710659898476</v>
      </c>
      <c r="L20" s="41">
        <f t="shared" si="3"/>
        <v>0</v>
      </c>
      <c r="M20" s="41">
        <f t="shared" si="3"/>
        <v>8.4459459459459457E-2</v>
      </c>
    </row>
    <row r="21" spans="1:15" ht="24.95" customHeight="1" x14ac:dyDescent="0.25">
      <c r="A21" s="6">
        <v>3</v>
      </c>
      <c r="B21" s="57" t="s">
        <v>25</v>
      </c>
      <c r="C21" s="57"/>
      <c r="D21" s="46">
        <v>1576</v>
      </c>
      <c r="E21" s="46">
        <v>1576</v>
      </c>
      <c r="F21" s="46">
        <v>1576</v>
      </c>
      <c r="G21" s="46">
        <v>1576</v>
      </c>
      <c r="H21" s="46">
        <v>1576</v>
      </c>
      <c r="I21" s="46">
        <v>1576</v>
      </c>
      <c r="J21" s="46">
        <v>1576</v>
      </c>
      <c r="K21" s="46">
        <v>1576</v>
      </c>
      <c r="L21" s="46">
        <v>1576</v>
      </c>
      <c r="M21" s="46">
        <v>1576</v>
      </c>
    </row>
    <row r="22" spans="1:15" ht="24.95" customHeight="1" x14ac:dyDescent="0.25">
      <c r="A22" s="54"/>
      <c r="B22" s="55" t="s">
        <v>13</v>
      </c>
      <c r="C22" s="6" t="s">
        <v>14</v>
      </c>
      <c r="D22" s="11">
        <v>1575</v>
      </c>
      <c r="E22" s="11">
        <v>1573</v>
      </c>
      <c r="F22" s="11">
        <v>1574</v>
      </c>
      <c r="G22" s="11">
        <v>1575</v>
      </c>
      <c r="H22" s="11">
        <v>1573</v>
      </c>
      <c r="I22" s="11">
        <v>1576</v>
      </c>
      <c r="J22" s="11">
        <v>1574</v>
      </c>
      <c r="K22" s="11">
        <v>1575</v>
      </c>
      <c r="L22" s="11">
        <v>1575</v>
      </c>
      <c r="M22" s="11">
        <v>1574</v>
      </c>
    </row>
    <row r="23" spans="1:15" ht="24.95" customHeight="1" x14ac:dyDescent="0.25">
      <c r="A23" s="54"/>
      <c r="B23" s="55"/>
      <c r="C23" s="6" t="s">
        <v>15</v>
      </c>
      <c r="D23" s="41">
        <f t="shared" ref="D23:M23" si="4">D22/D21*100</f>
        <v>99.936548223350258</v>
      </c>
      <c r="E23" s="41">
        <f t="shared" si="4"/>
        <v>99.809644670050758</v>
      </c>
      <c r="F23" s="41">
        <f t="shared" si="4"/>
        <v>99.873096446700501</v>
      </c>
      <c r="G23" s="41">
        <f t="shared" si="4"/>
        <v>99.936548223350258</v>
      </c>
      <c r="H23" s="41">
        <f t="shared" si="4"/>
        <v>99.809644670050758</v>
      </c>
      <c r="I23" s="41">
        <f t="shared" si="4"/>
        <v>100</v>
      </c>
      <c r="J23" s="41">
        <f t="shared" si="4"/>
        <v>99.873096446700501</v>
      </c>
      <c r="K23" s="41">
        <f t="shared" si="4"/>
        <v>99.936548223350258</v>
      </c>
      <c r="L23" s="41">
        <f t="shared" si="4"/>
        <v>99.936548223350258</v>
      </c>
      <c r="M23" s="41">
        <f t="shared" si="4"/>
        <v>99.873096446700501</v>
      </c>
    </row>
    <row r="24" spans="1:15" ht="24.95" customHeight="1" x14ac:dyDescent="0.25">
      <c r="A24" s="54"/>
      <c r="B24" s="55" t="s">
        <v>16</v>
      </c>
      <c r="C24" s="6" t="s">
        <v>14</v>
      </c>
      <c r="D24" s="10">
        <v>1</v>
      </c>
      <c r="E24" s="10">
        <v>3</v>
      </c>
      <c r="F24" s="10">
        <v>2</v>
      </c>
      <c r="G24" s="10">
        <v>1</v>
      </c>
      <c r="H24" s="10">
        <v>3</v>
      </c>
      <c r="I24" s="10">
        <v>0</v>
      </c>
      <c r="J24" s="10">
        <v>2</v>
      </c>
      <c r="K24" s="10">
        <v>1</v>
      </c>
      <c r="L24" s="10">
        <v>1</v>
      </c>
      <c r="M24" s="10">
        <v>2</v>
      </c>
    </row>
    <row r="25" spans="1:15" ht="24.95" customHeight="1" x14ac:dyDescent="0.25">
      <c r="A25" s="54"/>
      <c r="B25" s="55"/>
      <c r="C25" s="6" t="s">
        <v>17</v>
      </c>
      <c r="D25" s="41">
        <f t="shared" ref="D25:M25" si="5">D24/D21*100</f>
        <v>6.3451776649746189E-2</v>
      </c>
      <c r="E25" s="41">
        <f t="shared" si="5"/>
        <v>0.19035532994923859</v>
      </c>
      <c r="F25" s="41">
        <f t="shared" si="5"/>
        <v>0.12690355329949238</v>
      </c>
      <c r="G25" s="41">
        <f t="shared" si="5"/>
        <v>6.3451776649746189E-2</v>
      </c>
      <c r="H25" s="41">
        <f t="shared" si="5"/>
        <v>0.19035532994923859</v>
      </c>
      <c r="I25" s="41">
        <f t="shared" si="5"/>
        <v>0</v>
      </c>
      <c r="J25" s="41">
        <f t="shared" si="5"/>
        <v>0.12690355329949238</v>
      </c>
      <c r="K25" s="41">
        <f t="shared" si="5"/>
        <v>6.3451776649746189E-2</v>
      </c>
      <c r="L25" s="41">
        <f t="shared" si="5"/>
        <v>6.3451776649746189E-2</v>
      </c>
      <c r="M25" s="41">
        <f t="shared" si="5"/>
        <v>0.12690355329949238</v>
      </c>
    </row>
    <row r="26" spans="1:15" ht="24.95" customHeight="1" x14ac:dyDescent="0.25">
      <c r="A26" s="6">
        <v>4</v>
      </c>
      <c r="B26" s="57" t="s">
        <v>26</v>
      </c>
      <c r="C26" s="57"/>
      <c r="D26" s="36">
        <v>1392</v>
      </c>
      <c r="E26" s="36">
        <v>1392</v>
      </c>
      <c r="F26" s="36">
        <v>1392</v>
      </c>
      <c r="G26" s="36">
        <v>1392</v>
      </c>
      <c r="H26" s="36">
        <v>1392</v>
      </c>
      <c r="I26" s="36">
        <v>1392</v>
      </c>
      <c r="J26" s="36">
        <v>1392</v>
      </c>
      <c r="K26" s="36">
        <v>1392</v>
      </c>
      <c r="L26" s="36">
        <v>1392</v>
      </c>
      <c r="M26" s="36">
        <v>1392</v>
      </c>
    </row>
    <row r="27" spans="1:15" ht="24.95" customHeight="1" x14ac:dyDescent="0.25">
      <c r="A27" s="54"/>
      <c r="B27" s="55" t="s">
        <v>13</v>
      </c>
      <c r="C27" s="6" t="s">
        <v>14</v>
      </c>
      <c r="D27" s="11">
        <v>1392</v>
      </c>
      <c r="E27" s="11">
        <v>1390</v>
      </c>
      <c r="F27" s="11">
        <v>1392</v>
      </c>
      <c r="G27" s="11">
        <v>1392</v>
      </c>
      <c r="H27" s="11">
        <v>1389</v>
      </c>
      <c r="I27" s="11">
        <v>1392</v>
      </c>
      <c r="J27" s="11">
        <v>1392</v>
      </c>
      <c r="K27" s="11">
        <v>1392</v>
      </c>
      <c r="L27" s="11">
        <v>1392</v>
      </c>
      <c r="M27" s="11">
        <v>1387</v>
      </c>
    </row>
    <row r="28" spans="1:15" ht="24.95" customHeight="1" x14ac:dyDescent="0.25">
      <c r="A28" s="54"/>
      <c r="B28" s="55"/>
      <c r="C28" s="6" t="s">
        <v>15</v>
      </c>
      <c r="D28" s="12">
        <f>D27/1392</f>
        <v>1</v>
      </c>
      <c r="E28" s="41">
        <f>E27/D27%</f>
        <v>99.856321839080465</v>
      </c>
      <c r="F28" s="42">
        <f>F27/F27</f>
        <v>1</v>
      </c>
      <c r="G28" s="42">
        <f>G27/G27</f>
        <v>1</v>
      </c>
      <c r="H28" s="12">
        <f>H27/G27</f>
        <v>0.99784482758620685</v>
      </c>
      <c r="I28" s="12">
        <f>I27/I27</f>
        <v>1</v>
      </c>
      <c r="J28" s="12">
        <f>J27/J27</f>
        <v>1</v>
      </c>
      <c r="K28" s="12">
        <f>K27/K27</f>
        <v>1</v>
      </c>
      <c r="L28" s="12">
        <f>L27/L27</f>
        <v>1</v>
      </c>
      <c r="M28" s="41">
        <f>M27/K27%</f>
        <v>99.640804597701148</v>
      </c>
    </row>
    <row r="29" spans="1:15" ht="24.95" customHeight="1" x14ac:dyDescent="0.25">
      <c r="A29" s="54"/>
      <c r="B29" s="55" t="s">
        <v>16</v>
      </c>
      <c r="C29" s="6" t="s">
        <v>14</v>
      </c>
      <c r="D29" s="10">
        <v>0</v>
      </c>
      <c r="E29" s="10">
        <v>2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5</v>
      </c>
    </row>
    <row r="30" spans="1:15" ht="24.95" customHeight="1" x14ac:dyDescent="0.25">
      <c r="A30" s="54"/>
      <c r="B30" s="55"/>
      <c r="C30" s="6" t="s">
        <v>17</v>
      </c>
      <c r="D30" s="12">
        <v>0</v>
      </c>
      <c r="E30" s="12">
        <f>E29/D27%</f>
        <v>0.14367816091954022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43">
        <f>M29/L27%</f>
        <v>0.35919540229885055</v>
      </c>
    </row>
    <row r="31" spans="1:15" ht="24.95" customHeight="1" x14ac:dyDescent="0.25">
      <c r="A31" s="6">
        <v>5</v>
      </c>
      <c r="B31" s="57" t="s">
        <v>27</v>
      </c>
      <c r="C31" s="57"/>
      <c r="D31" s="36">
        <v>1242</v>
      </c>
      <c r="E31" s="36">
        <v>1242</v>
      </c>
      <c r="F31" s="36">
        <v>1242</v>
      </c>
      <c r="G31" s="36">
        <v>1242</v>
      </c>
      <c r="H31" s="36">
        <v>1242</v>
      </c>
      <c r="I31" s="36">
        <v>1242</v>
      </c>
      <c r="J31" s="36">
        <v>1242</v>
      </c>
      <c r="K31" s="36">
        <v>1242</v>
      </c>
      <c r="L31" s="36">
        <v>1242</v>
      </c>
      <c r="M31" s="36">
        <v>1242</v>
      </c>
    </row>
    <row r="32" spans="1:15" ht="24.95" customHeight="1" x14ac:dyDescent="0.25">
      <c r="A32" s="54"/>
      <c r="B32" s="55" t="s">
        <v>13</v>
      </c>
      <c r="C32" s="6" t="s">
        <v>14</v>
      </c>
      <c r="D32" s="11">
        <v>1240</v>
      </c>
      <c r="E32" s="11">
        <v>1201</v>
      </c>
      <c r="F32" s="11">
        <v>1203</v>
      </c>
      <c r="G32" s="11">
        <v>1200</v>
      </c>
      <c r="H32" s="11">
        <v>1208</v>
      </c>
      <c r="I32" s="11">
        <v>1209</v>
      </c>
      <c r="J32" s="11">
        <v>1203</v>
      </c>
      <c r="K32" s="11">
        <v>1202</v>
      </c>
      <c r="L32" s="11">
        <v>1204</v>
      </c>
      <c r="M32" s="11">
        <v>1230</v>
      </c>
    </row>
    <row r="33" spans="1:13" ht="24.95" customHeight="1" x14ac:dyDescent="0.25">
      <c r="A33" s="54"/>
      <c r="B33" s="55"/>
      <c r="C33" s="6" t="s">
        <v>18</v>
      </c>
      <c r="D33" s="41">
        <f t="shared" ref="D33:M33" si="6">D32/D31*100</f>
        <v>99.838969404186798</v>
      </c>
      <c r="E33" s="41">
        <f t="shared" si="6"/>
        <v>96.698872785829309</v>
      </c>
      <c r="F33" s="41">
        <f t="shared" si="6"/>
        <v>96.859903381642511</v>
      </c>
      <c r="G33" s="41">
        <f t="shared" si="6"/>
        <v>96.618357487922708</v>
      </c>
      <c r="H33" s="41">
        <f t="shared" si="6"/>
        <v>97.262479871175529</v>
      </c>
      <c r="I33" s="41">
        <f t="shared" si="6"/>
        <v>97.34299516908213</v>
      </c>
      <c r="J33" s="41">
        <f t="shared" si="6"/>
        <v>96.859903381642511</v>
      </c>
      <c r="K33" s="41">
        <f t="shared" si="6"/>
        <v>96.77938808373591</v>
      </c>
      <c r="L33" s="41">
        <f t="shared" si="6"/>
        <v>96.940418679549111</v>
      </c>
      <c r="M33" s="41">
        <f t="shared" si="6"/>
        <v>99.033816425120762</v>
      </c>
    </row>
    <row r="34" spans="1:13" ht="24.95" customHeight="1" x14ac:dyDescent="0.25">
      <c r="A34" s="54"/>
      <c r="B34" s="55" t="s">
        <v>16</v>
      </c>
      <c r="C34" s="6" t="s">
        <v>14</v>
      </c>
      <c r="D34" s="10">
        <v>2</v>
      </c>
      <c r="E34" s="10">
        <v>41</v>
      </c>
      <c r="F34" s="10">
        <v>39</v>
      </c>
      <c r="G34" s="10">
        <v>42</v>
      </c>
      <c r="H34" s="10">
        <v>34</v>
      </c>
      <c r="I34" s="10">
        <v>33</v>
      </c>
      <c r="J34" s="10">
        <v>39</v>
      </c>
      <c r="K34" s="10">
        <v>40</v>
      </c>
      <c r="L34" s="10">
        <v>38</v>
      </c>
      <c r="M34" s="10">
        <v>12</v>
      </c>
    </row>
    <row r="35" spans="1:13" ht="24.95" customHeight="1" x14ac:dyDescent="0.25">
      <c r="A35" s="54"/>
      <c r="B35" s="55"/>
      <c r="C35" s="6" t="s">
        <v>18</v>
      </c>
      <c r="D35" s="41">
        <f t="shared" ref="D35:M35" si="7">D34/D31*100</f>
        <v>0.1610305958132045</v>
      </c>
      <c r="E35" s="41">
        <f t="shared" si="7"/>
        <v>3.3011272141706924</v>
      </c>
      <c r="F35" s="41">
        <f t="shared" si="7"/>
        <v>3.1400966183574881</v>
      </c>
      <c r="G35" s="41">
        <f t="shared" si="7"/>
        <v>3.3816425120772946</v>
      </c>
      <c r="H35" s="41">
        <f t="shared" si="7"/>
        <v>2.7375201288244768</v>
      </c>
      <c r="I35" s="41">
        <f t="shared" si="7"/>
        <v>2.6570048309178742</v>
      </c>
      <c r="J35" s="41">
        <f t="shared" si="7"/>
        <v>3.1400966183574881</v>
      </c>
      <c r="K35" s="41">
        <f t="shared" si="7"/>
        <v>3.2206119162640898</v>
      </c>
      <c r="L35" s="41">
        <f t="shared" si="7"/>
        <v>3.0595813204508859</v>
      </c>
      <c r="M35" s="41">
        <f t="shared" si="7"/>
        <v>0.96618357487922701</v>
      </c>
    </row>
    <row r="36" spans="1:13" ht="24.95" customHeight="1" x14ac:dyDescent="0.25">
      <c r="A36" s="6">
        <v>6</v>
      </c>
      <c r="B36" s="57" t="s">
        <v>28</v>
      </c>
      <c r="C36" s="57"/>
      <c r="D36" s="39">
        <v>1104</v>
      </c>
      <c r="E36" s="39">
        <v>1104</v>
      </c>
      <c r="F36" s="39">
        <v>1104</v>
      </c>
      <c r="G36" s="39">
        <v>1104</v>
      </c>
      <c r="H36" s="39">
        <v>1104</v>
      </c>
      <c r="I36" s="39">
        <v>1104</v>
      </c>
      <c r="J36" s="39">
        <v>1104</v>
      </c>
      <c r="K36" s="39">
        <v>1104</v>
      </c>
      <c r="L36" s="39">
        <v>1104</v>
      </c>
      <c r="M36" s="39">
        <v>1104</v>
      </c>
    </row>
    <row r="37" spans="1:13" ht="24.95" customHeight="1" x14ac:dyDescent="0.25">
      <c r="A37" s="54"/>
      <c r="B37" s="55" t="s">
        <v>13</v>
      </c>
      <c r="C37" s="6" t="s">
        <v>14</v>
      </c>
      <c r="D37" s="11">
        <v>1104</v>
      </c>
      <c r="E37" s="11">
        <v>1101</v>
      </c>
      <c r="F37" s="11">
        <v>1101</v>
      </c>
      <c r="G37" s="11">
        <v>1094</v>
      </c>
      <c r="H37" s="11">
        <v>1104</v>
      </c>
      <c r="I37" s="11">
        <v>1104</v>
      </c>
      <c r="J37" s="11">
        <v>1103</v>
      </c>
      <c r="K37" s="11">
        <v>1104</v>
      </c>
      <c r="L37" s="11">
        <v>1104</v>
      </c>
      <c r="M37" s="11">
        <v>1104</v>
      </c>
    </row>
    <row r="38" spans="1:13" ht="24.95" customHeight="1" x14ac:dyDescent="0.25">
      <c r="A38" s="54"/>
      <c r="B38" s="55"/>
      <c r="C38" s="6" t="s">
        <v>15</v>
      </c>
      <c r="D38" s="41">
        <f t="shared" ref="D38:M38" si="8">D37/D36*100</f>
        <v>100</v>
      </c>
      <c r="E38" s="41">
        <f t="shared" si="8"/>
        <v>99.728260869565219</v>
      </c>
      <c r="F38" s="41">
        <f t="shared" si="8"/>
        <v>99.728260869565219</v>
      </c>
      <c r="G38" s="41">
        <f t="shared" si="8"/>
        <v>99.094202898550719</v>
      </c>
      <c r="H38" s="41">
        <f t="shared" si="8"/>
        <v>100</v>
      </c>
      <c r="I38" s="41">
        <f t="shared" si="8"/>
        <v>100</v>
      </c>
      <c r="J38" s="41">
        <f t="shared" si="8"/>
        <v>99.909420289855078</v>
      </c>
      <c r="K38" s="41">
        <f t="shared" si="8"/>
        <v>100</v>
      </c>
      <c r="L38" s="41">
        <f t="shared" si="8"/>
        <v>100</v>
      </c>
      <c r="M38" s="41">
        <f t="shared" si="8"/>
        <v>100</v>
      </c>
    </row>
    <row r="39" spans="1:13" ht="24.95" customHeight="1" x14ac:dyDescent="0.25">
      <c r="A39" s="54"/>
      <c r="B39" s="55" t="s">
        <v>19</v>
      </c>
      <c r="C39" s="6" t="s">
        <v>14</v>
      </c>
      <c r="D39" s="10">
        <v>0</v>
      </c>
      <c r="E39" s="10">
        <v>3</v>
      </c>
      <c r="F39" s="10">
        <v>3</v>
      </c>
      <c r="G39" s="10">
        <v>10</v>
      </c>
      <c r="H39" s="10">
        <v>0</v>
      </c>
      <c r="I39" s="10">
        <v>0</v>
      </c>
      <c r="J39" s="10">
        <v>1</v>
      </c>
      <c r="K39" s="10">
        <v>0</v>
      </c>
      <c r="L39" s="10">
        <v>0</v>
      </c>
      <c r="M39" s="10">
        <v>0</v>
      </c>
    </row>
    <row r="40" spans="1:13" ht="24.95" customHeight="1" x14ac:dyDescent="0.25">
      <c r="A40" s="54"/>
      <c r="B40" s="55"/>
      <c r="C40" s="6" t="s">
        <v>15</v>
      </c>
      <c r="D40" s="41">
        <f t="shared" ref="D40:M40" si="9">D39/D36*100</f>
        <v>0</v>
      </c>
      <c r="E40" s="41">
        <f t="shared" si="9"/>
        <v>0.27173913043478259</v>
      </c>
      <c r="F40" s="41">
        <f t="shared" si="9"/>
        <v>0.27173913043478259</v>
      </c>
      <c r="G40" s="41">
        <f t="shared" si="9"/>
        <v>0.90579710144927539</v>
      </c>
      <c r="H40" s="41">
        <f t="shared" si="9"/>
        <v>0</v>
      </c>
      <c r="I40" s="41">
        <f t="shared" si="9"/>
        <v>0</v>
      </c>
      <c r="J40" s="41">
        <f t="shared" si="9"/>
        <v>9.0579710144927536E-2</v>
      </c>
      <c r="K40" s="41">
        <f t="shared" si="9"/>
        <v>0</v>
      </c>
      <c r="L40" s="41">
        <f t="shared" si="9"/>
        <v>0</v>
      </c>
      <c r="M40" s="41">
        <f t="shared" si="9"/>
        <v>0</v>
      </c>
    </row>
    <row r="41" spans="1:13" ht="24.95" customHeight="1" x14ac:dyDescent="0.25">
      <c r="A41" s="48">
        <v>7</v>
      </c>
      <c r="B41" s="62" t="s">
        <v>29</v>
      </c>
      <c r="C41" s="62"/>
      <c r="D41" s="44">
        <v>1160</v>
      </c>
      <c r="E41" s="44">
        <v>1160</v>
      </c>
      <c r="F41" s="44">
        <v>1160</v>
      </c>
      <c r="G41" s="44">
        <v>1160</v>
      </c>
      <c r="H41" s="44">
        <v>1160</v>
      </c>
      <c r="I41" s="44">
        <v>1160</v>
      </c>
      <c r="J41" s="44">
        <v>1160</v>
      </c>
      <c r="K41" s="44">
        <v>1160</v>
      </c>
      <c r="L41" s="44">
        <v>1160</v>
      </c>
      <c r="M41" s="44">
        <v>1160</v>
      </c>
    </row>
    <row r="42" spans="1:13" s="30" customFormat="1" ht="24.95" customHeight="1" x14ac:dyDescent="0.25">
      <c r="A42" s="58"/>
      <c r="B42" s="59" t="s">
        <v>13</v>
      </c>
      <c r="C42" s="50" t="s">
        <v>14</v>
      </c>
      <c r="D42" s="24">
        <v>1160</v>
      </c>
      <c r="E42" s="24">
        <v>1156</v>
      </c>
      <c r="F42" s="24">
        <v>1159</v>
      </c>
      <c r="G42" s="24">
        <v>1153</v>
      </c>
      <c r="H42" s="24">
        <v>1160</v>
      </c>
      <c r="I42" s="24">
        <v>1160</v>
      </c>
      <c r="J42" s="24">
        <v>1153</v>
      </c>
      <c r="K42" s="24">
        <v>1154</v>
      </c>
      <c r="L42" s="24">
        <v>1160</v>
      </c>
      <c r="M42" s="24">
        <v>1160</v>
      </c>
    </row>
    <row r="43" spans="1:13" s="30" customFormat="1" ht="24.95" customHeight="1" x14ac:dyDescent="0.25">
      <c r="A43" s="58"/>
      <c r="B43" s="59"/>
      <c r="C43" s="50" t="s">
        <v>15</v>
      </c>
      <c r="D43" s="37">
        <f t="shared" ref="D43:M43" si="10">D42/D41*100</f>
        <v>100</v>
      </c>
      <c r="E43" s="37">
        <f t="shared" si="10"/>
        <v>99.655172413793096</v>
      </c>
      <c r="F43" s="37">
        <f t="shared" si="10"/>
        <v>99.913793103448285</v>
      </c>
      <c r="G43" s="37">
        <f t="shared" si="10"/>
        <v>99.396551724137922</v>
      </c>
      <c r="H43" s="37">
        <f t="shared" si="10"/>
        <v>100</v>
      </c>
      <c r="I43" s="37">
        <f t="shared" si="10"/>
        <v>100</v>
      </c>
      <c r="J43" s="37">
        <f t="shared" si="10"/>
        <v>99.396551724137922</v>
      </c>
      <c r="K43" s="37">
        <f t="shared" si="10"/>
        <v>99.482758620689665</v>
      </c>
      <c r="L43" s="37">
        <f t="shared" si="10"/>
        <v>100</v>
      </c>
      <c r="M43" s="37">
        <f t="shared" si="10"/>
        <v>100</v>
      </c>
    </row>
    <row r="44" spans="1:13" s="30" customFormat="1" ht="24.95" customHeight="1" x14ac:dyDescent="0.25">
      <c r="A44" s="58"/>
      <c r="B44" s="59" t="s">
        <v>16</v>
      </c>
      <c r="C44" s="50" t="s">
        <v>14</v>
      </c>
      <c r="D44" s="23">
        <v>0</v>
      </c>
      <c r="E44" s="23">
        <v>4</v>
      </c>
      <c r="F44" s="23">
        <v>1</v>
      </c>
      <c r="G44" s="23">
        <v>7</v>
      </c>
      <c r="H44" s="23">
        <v>0</v>
      </c>
      <c r="I44" s="23">
        <v>0</v>
      </c>
      <c r="J44" s="23">
        <v>7</v>
      </c>
      <c r="K44" s="23">
        <v>6</v>
      </c>
      <c r="L44" s="23">
        <v>0</v>
      </c>
      <c r="M44" s="23">
        <v>0</v>
      </c>
    </row>
    <row r="45" spans="1:13" s="30" customFormat="1" ht="24.95" customHeight="1" x14ac:dyDescent="0.25">
      <c r="A45" s="58"/>
      <c r="B45" s="59"/>
      <c r="C45" s="50" t="s">
        <v>15</v>
      </c>
      <c r="D45" s="37">
        <f t="shared" ref="D45:M45" si="11">D44/D41*100</f>
        <v>0</v>
      </c>
      <c r="E45" s="37">
        <f t="shared" si="11"/>
        <v>0.34482758620689657</v>
      </c>
      <c r="F45" s="37">
        <f t="shared" si="11"/>
        <v>8.6206896551724144E-2</v>
      </c>
      <c r="G45" s="37">
        <f t="shared" si="11"/>
        <v>0.60344827586206895</v>
      </c>
      <c r="H45" s="37">
        <f t="shared" si="11"/>
        <v>0</v>
      </c>
      <c r="I45" s="37">
        <f t="shared" si="11"/>
        <v>0</v>
      </c>
      <c r="J45" s="37">
        <f t="shared" si="11"/>
        <v>0.60344827586206895</v>
      </c>
      <c r="K45" s="37">
        <f t="shared" si="11"/>
        <v>0.51724137931034486</v>
      </c>
      <c r="L45" s="37">
        <f t="shared" si="11"/>
        <v>0</v>
      </c>
      <c r="M45" s="37">
        <f t="shared" si="11"/>
        <v>0</v>
      </c>
    </row>
    <row r="46" spans="1:13" ht="24.95" customHeight="1" x14ac:dyDescent="0.25">
      <c r="A46" s="6">
        <v>8</v>
      </c>
      <c r="B46" s="57" t="s">
        <v>30</v>
      </c>
      <c r="C46" s="57"/>
      <c r="D46" s="39">
        <v>1716</v>
      </c>
      <c r="E46" s="39">
        <v>1716</v>
      </c>
      <c r="F46" s="39">
        <v>1716</v>
      </c>
      <c r="G46" s="39">
        <v>1716</v>
      </c>
      <c r="H46" s="39">
        <v>1716</v>
      </c>
      <c r="I46" s="39">
        <v>1716</v>
      </c>
      <c r="J46" s="39">
        <v>1716</v>
      </c>
      <c r="K46" s="39">
        <v>1716</v>
      </c>
      <c r="L46" s="39">
        <v>1716</v>
      </c>
      <c r="M46" s="39">
        <v>1716</v>
      </c>
    </row>
    <row r="47" spans="1:13" ht="24.95" customHeight="1" x14ac:dyDescent="0.25">
      <c r="A47" s="54"/>
      <c r="B47" s="55" t="s">
        <v>13</v>
      </c>
      <c r="C47" s="6" t="s">
        <v>14</v>
      </c>
      <c r="D47" s="18">
        <v>1712</v>
      </c>
      <c r="E47" s="18">
        <v>1711</v>
      </c>
      <c r="F47" s="18">
        <v>1707</v>
      </c>
      <c r="G47" s="18">
        <v>1716</v>
      </c>
      <c r="H47" s="18">
        <v>1716</v>
      </c>
      <c r="I47" s="18">
        <v>1716</v>
      </c>
      <c r="J47" s="18">
        <v>1716</v>
      </c>
      <c r="K47" s="18">
        <v>1716</v>
      </c>
      <c r="L47" s="18">
        <v>1716</v>
      </c>
      <c r="M47" s="18">
        <v>1716</v>
      </c>
    </row>
    <row r="48" spans="1:13" ht="24.95" customHeight="1" x14ac:dyDescent="0.25">
      <c r="A48" s="54"/>
      <c r="B48" s="55"/>
      <c r="C48" s="6" t="s">
        <v>15</v>
      </c>
      <c r="D48" s="41">
        <f>D47/1716*100</f>
        <v>99.766899766899769</v>
      </c>
      <c r="E48" s="41">
        <f>E47/1716*100</f>
        <v>99.708624708624711</v>
      </c>
      <c r="F48" s="45">
        <f>F47/1716*100</f>
        <v>99.47552447552448</v>
      </c>
      <c r="G48" s="45">
        <f>G47/1716*100</f>
        <v>100</v>
      </c>
      <c r="H48" s="41">
        <f t="shared" ref="H48:M48" si="12">H47/H47*100</f>
        <v>100</v>
      </c>
      <c r="I48" s="45">
        <f t="shared" si="12"/>
        <v>100</v>
      </c>
      <c r="J48" s="41">
        <f t="shared" si="12"/>
        <v>100</v>
      </c>
      <c r="K48" s="41">
        <f t="shared" si="12"/>
        <v>100</v>
      </c>
      <c r="L48" s="41">
        <f t="shared" si="12"/>
        <v>100</v>
      </c>
      <c r="M48" s="41">
        <f t="shared" si="12"/>
        <v>100</v>
      </c>
    </row>
    <row r="49" spans="1:13" ht="24.95" customHeight="1" x14ac:dyDescent="0.25">
      <c r="A49" s="54"/>
      <c r="B49" s="55" t="s">
        <v>16</v>
      </c>
      <c r="C49" s="6" t="s">
        <v>14</v>
      </c>
      <c r="D49" s="10">
        <v>4</v>
      </c>
      <c r="E49" s="10">
        <v>5</v>
      </c>
      <c r="F49" s="47">
        <v>9</v>
      </c>
      <c r="G49" s="47">
        <v>0</v>
      </c>
      <c r="H49" s="10">
        <v>0</v>
      </c>
      <c r="I49" s="47">
        <v>0</v>
      </c>
      <c r="J49" s="10">
        <v>0</v>
      </c>
      <c r="K49" s="10">
        <v>0</v>
      </c>
      <c r="L49" s="10">
        <v>0</v>
      </c>
      <c r="M49" s="10">
        <v>0</v>
      </c>
    </row>
    <row r="50" spans="1:13" ht="24.95" customHeight="1" x14ac:dyDescent="0.25">
      <c r="A50" s="54"/>
      <c r="B50" s="55"/>
      <c r="C50" s="6" t="s">
        <v>15</v>
      </c>
      <c r="D50" s="41">
        <f>D49/1716*100</f>
        <v>0.23310023310023309</v>
      </c>
      <c r="E50" s="41">
        <f>E49/1716*100</f>
        <v>0.29137529137529139</v>
      </c>
      <c r="F50" s="45">
        <f>F49/1716*100</f>
        <v>0.52447552447552448</v>
      </c>
      <c r="G50" s="45">
        <v>0</v>
      </c>
      <c r="H50" s="41">
        <v>0</v>
      </c>
      <c r="I50" s="45">
        <v>0</v>
      </c>
      <c r="J50" s="41">
        <v>0</v>
      </c>
      <c r="K50" s="41">
        <v>0</v>
      </c>
      <c r="L50" s="41">
        <v>0</v>
      </c>
      <c r="M50" s="41">
        <v>0</v>
      </c>
    </row>
    <row r="51" spans="1:13" ht="24.95" customHeight="1" x14ac:dyDescent="0.25">
      <c r="A51" s="6">
        <v>9</v>
      </c>
      <c r="B51" s="57" t="s">
        <v>31</v>
      </c>
      <c r="C51" s="57"/>
      <c r="D51" s="36">
        <v>1136</v>
      </c>
      <c r="E51" s="36">
        <v>1136</v>
      </c>
      <c r="F51" s="36">
        <v>1136</v>
      </c>
      <c r="G51" s="36">
        <v>1136</v>
      </c>
      <c r="H51" s="36">
        <v>1136</v>
      </c>
      <c r="I51" s="36">
        <v>1136</v>
      </c>
      <c r="J51" s="36">
        <v>1136</v>
      </c>
      <c r="K51" s="36">
        <v>1136</v>
      </c>
      <c r="L51" s="36">
        <v>1136</v>
      </c>
      <c r="M51" s="36">
        <v>1136</v>
      </c>
    </row>
    <row r="52" spans="1:13" ht="24.95" customHeight="1" x14ac:dyDescent="0.25">
      <c r="A52" s="54"/>
      <c r="B52" s="55" t="s">
        <v>13</v>
      </c>
      <c r="C52" s="6" t="s">
        <v>14</v>
      </c>
      <c r="D52" s="18">
        <v>1135</v>
      </c>
      <c r="E52" s="18">
        <v>1135</v>
      </c>
      <c r="F52" s="18">
        <v>1135</v>
      </c>
      <c r="G52" s="18">
        <v>1135</v>
      </c>
      <c r="H52" s="18">
        <v>1135</v>
      </c>
      <c r="I52" s="18">
        <v>1135</v>
      </c>
      <c r="J52" s="18">
        <v>1131</v>
      </c>
      <c r="K52" s="18">
        <v>1135</v>
      </c>
      <c r="L52" s="18">
        <v>1135</v>
      </c>
      <c r="M52" s="18">
        <v>1126</v>
      </c>
    </row>
    <row r="53" spans="1:13" ht="24.95" customHeight="1" x14ac:dyDescent="0.25">
      <c r="A53" s="54"/>
      <c r="B53" s="55"/>
      <c r="C53" s="6" t="s">
        <v>15</v>
      </c>
      <c r="D53" s="41">
        <f t="shared" ref="D53:M53" si="13">D52/1136*100</f>
        <v>99.911971830985919</v>
      </c>
      <c r="E53" s="41">
        <f t="shared" si="13"/>
        <v>99.911971830985919</v>
      </c>
      <c r="F53" s="41">
        <f t="shared" si="13"/>
        <v>99.911971830985919</v>
      </c>
      <c r="G53" s="41">
        <f t="shared" si="13"/>
        <v>99.911971830985919</v>
      </c>
      <c r="H53" s="41">
        <f t="shared" si="13"/>
        <v>99.911971830985919</v>
      </c>
      <c r="I53" s="41">
        <f t="shared" si="13"/>
        <v>99.911971830985919</v>
      </c>
      <c r="J53" s="41">
        <f t="shared" si="13"/>
        <v>99.559859154929569</v>
      </c>
      <c r="K53" s="41">
        <f t="shared" si="13"/>
        <v>99.911971830985919</v>
      </c>
      <c r="L53" s="41">
        <f t="shared" si="13"/>
        <v>99.911971830985919</v>
      </c>
      <c r="M53" s="41">
        <f t="shared" si="13"/>
        <v>99.119718309859152</v>
      </c>
    </row>
    <row r="54" spans="1:13" ht="24.95" customHeight="1" x14ac:dyDescent="0.25">
      <c r="A54" s="54"/>
      <c r="B54" s="55" t="s">
        <v>16</v>
      </c>
      <c r="C54" s="6" t="s">
        <v>14</v>
      </c>
      <c r="D54" s="10">
        <v>1</v>
      </c>
      <c r="E54" s="10">
        <v>1</v>
      </c>
      <c r="F54" s="10">
        <v>1</v>
      </c>
      <c r="G54" s="10">
        <v>1</v>
      </c>
      <c r="H54" s="10">
        <v>1</v>
      </c>
      <c r="I54" s="10">
        <v>1</v>
      </c>
      <c r="J54" s="10">
        <v>5</v>
      </c>
      <c r="K54" s="10">
        <v>1</v>
      </c>
      <c r="L54" s="10">
        <v>1</v>
      </c>
      <c r="M54" s="10">
        <v>10</v>
      </c>
    </row>
    <row r="55" spans="1:13" ht="24.95" customHeight="1" x14ac:dyDescent="0.25">
      <c r="A55" s="54"/>
      <c r="B55" s="55"/>
      <c r="C55" s="6" t="s">
        <v>15</v>
      </c>
      <c r="D55" s="41">
        <f t="shared" ref="D55:M55" si="14">D54/1136*100</f>
        <v>8.8028169014084515E-2</v>
      </c>
      <c r="E55" s="41">
        <f t="shared" si="14"/>
        <v>8.8028169014084515E-2</v>
      </c>
      <c r="F55" s="41">
        <f t="shared" si="14"/>
        <v>8.8028169014084515E-2</v>
      </c>
      <c r="G55" s="41">
        <f t="shared" si="14"/>
        <v>8.8028169014084515E-2</v>
      </c>
      <c r="H55" s="41">
        <f t="shared" si="14"/>
        <v>8.8028169014084515E-2</v>
      </c>
      <c r="I55" s="41">
        <f t="shared" si="14"/>
        <v>8.8028169014084515E-2</v>
      </c>
      <c r="J55" s="41">
        <f t="shared" si="14"/>
        <v>0.44014084507042256</v>
      </c>
      <c r="K55" s="41">
        <f t="shared" si="14"/>
        <v>8.8028169014084515E-2</v>
      </c>
      <c r="L55" s="41">
        <f t="shared" si="14"/>
        <v>8.8028169014084515E-2</v>
      </c>
      <c r="M55" s="41">
        <f t="shared" si="14"/>
        <v>0.88028169014084512</v>
      </c>
    </row>
    <row r="56" spans="1:13" s="30" customFormat="1" ht="24.95" customHeight="1" x14ac:dyDescent="0.25">
      <c r="A56" s="48">
        <v>10</v>
      </c>
      <c r="B56" s="62" t="s">
        <v>32</v>
      </c>
      <c r="C56" s="62"/>
      <c r="D56" s="22">
        <v>1747</v>
      </c>
      <c r="E56" s="22">
        <v>1747</v>
      </c>
      <c r="F56" s="22">
        <v>1747</v>
      </c>
      <c r="G56" s="22">
        <v>1747</v>
      </c>
      <c r="H56" s="22">
        <v>1747</v>
      </c>
      <c r="I56" s="22">
        <v>1747</v>
      </c>
      <c r="J56" s="22">
        <v>1747</v>
      </c>
      <c r="K56" s="22">
        <v>1747</v>
      </c>
      <c r="L56" s="22">
        <v>1747</v>
      </c>
      <c r="M56" s="22">
        <v>1747</v>
      </c>
    </row>
    <row r="57" spans="1:13" s="30" customFormat="1" ht="24.95" customHeight="1" x14ac:dyDescent="0.25">
      <c r="A57" s="58"/>
      <c r="B57" s="59" t="s">
        <v>13</v>
      </c>
      <c r="C57" s="48" t="s">
        <v>14</v>
      </c>
      <c r="D57" s="22">
        <v>1745</v>
      </c>
      <c r="E57" s="22">
        <v>1739</v>
      </c>
      <c r="F57" s="22">
        <v>1745</v>
      </c>
      <c r="G57" s="22">
        <v>1744</v>
      </c>
      <c r="H57" s="22">
        <v>1744</v>
      </c>
      <c r="I57" s="22">
        <v>1742</v>
      </c>
      <c r="J57" s="22">
        <v>1742</v>
      </c>
      <c r="K57" s="22">
        <v>1740</v>
      </c>
      <c r="L57" s="22">
        <v>1744</v>
      </c>
      <c r="M57" s="22">
        <v>1745</v>
      </c>
    </row>
    <row r="58" spans="1:13" s="30" customFormat="1" ht="24.95" customHeight="1" x14ac:dyDescent="0.25">
      <c r="A58" s="58"/>
      <c r="B58" s="59"/>
      <c r="C58" s="48" t="s">
        <v>15</v>
      </c>
      <c r="D58" s="25" t="s">
        <v>45</v>
      </c>
      <c r="E58" s="25" t="s">
        <v>46</v>
      </c>
      <c r="F58" s="25" t="s">
        <v>45</v>
      </c>
      <c r="G58" s="23" t="s">
        <v>47</v>
      </c>
      <c r="H58" s="25" t="s">
        <v>48</v>
      </c>
      <c r="I58" s="25" t="s">
        <v>49</v>
      </c>
      <c r="J58" s="25" t="s">
        <v>49</v>
      </c>
      <c r="K58" s="25" t="s">
        <v>50</v>
      </c>
      <c r="L58" s="25" t="s">
        <v>48</v>
      </c>
      <c r="M58" s="25" t="s">
        <v>45</v>
      </c>
    </row>
    <row r="59" spans="1:13" s="30" customFormat="1" ht="24.95" customHeight="1" x14ac:dyDescent="0.25">
      <c r="A59" s="58"/>
      <c r="B59" s="59" t="s">
        <v>16</v>
      </c>
      <c r="C59" s="48" t="s">
        <v>14</v>
      </c>
      <c r="D59" s="23">
        <v>2</v>
      </c>
      <c r="E59" s="23">
        <v>8</v>
      </c>
      <c r="F59" s="23">
        <v>2</v>
      </c>
      <c r="G59" s="23">
        <v>3</v>
      </c>
      <c r="H59" s="23">
        <v>3</v>
      </c>
      <c r="I59" s="23">
        <v>5</v>
      </c>
      <c r="J59" s="23">
        <v>5</v>
      </c>
      <c r="K59" s="23">
        <v>7</v>
      </c>
      <c r="L59" s="23">
        <v>3</v>
      </c>
      <c r="M59" s="23">
        <v>2</v>
      </c>
    </row>
    <row r="60" spans="1:13" s="30" customFormat="1" ht="24.95" customHeight="1" x14ac:dyDescent="0.25">
      <c r="A60" s="58"/>
      <c r="B60" s="59"/>
      <c r="C60" s="48" t="s">
        <v>15</v>
      </c>
      <c r="D60" s="29" t="s">
        <v>51</v>
      </c>
      <c r="E60" s="25" t="s">
        <v>52</v>
      </c>
      <c r="F60" s="29" t="s">
        <v>51</v>
      </c>
      <c r="G60" s="29" t="s">
        <v>53</v>
      </c>
      <c r="H60" s="29" t="s">
        <v>53</v>
      </c>
      <c r="I60" s="29" t="s">
        <v>54</v>
      </c>
      <c r="J60" s="29" t="s">
        <v>54</v>
      </c>
      <c r="K60" s="29" t="s">
        <v>55</v>
      </c>
      <c r="L60" s="29" t="s">
        <v>53</v>
      </c>
      <c r="M60" s="29" t="s">
        <v>51</v>
      </c>
    </row>
    <row r="61" spans="1:13" ht="24.95" customHeight="1" x14ac:dyDescent="0.25">
      <c r="A61" s="6">
        <v>11</v>
      </c>
      <c r="B61" s="57" t="s">
        <v>33</v>
      </c>
      <c r="C61" s="57"/>
      <c r="D61" s="13">
        <v>1583</v>
      </c>
      <c r="E61" s="13">
        <v>1583</v>
      </c>
      <c r="F61" s="13">
        <v>1583</v>
      </c>
      <c r="G61" s="13">
        <v>1583</v>
      </c>
      <c r="H61" s="13">
        <v>1583</v>
      </c>
      <c r="I61" s="13">
        <v>1583</v>
      </c>
      <c r="J61" s="13">
        <v>1583</v>
      </c>
      <c r="K61" s="13">
        <v>1583</v>
      </c>
      <c r="L61" s="13">
        <v>1583</v>
      </c>
      <c r="M61" s="13">
        <v>1583</v>
      </c>
    </row>
    <row r="62" spans="1:13" ht="24.95" customHeight="1" x14ac:dyDescent="0.25">
      <c r="A62" s="54"/>
      <c r="B62" s="55" t="s">
        <v>13</v>
      </c>
      <c r="C62" s="6" t="s">
        <v>14</v>
      </c>
      <c r="D62" s="13">
        <v>1583</v>
      </c>
      <c r="E62" s="13">
        <v>1583</v>
      </c>
      <c r="F62" s="13">
        <v>1583</v>
      </c>
      <c r="G62" s="13">
        <v>1583</v>
      </c>
      <c r="H62" s="13">
        <v>1583</v>
      </c>
      <c r="I62" s="13">
        <v>1583</v>
      </c>
      <c r="J62" s="13">
        <v>1556</v>
      </c>
      <c r="K62" s="13">
        <v>1560</v>
      </c>
      <c r="L62" s="13">
        <v>1583</v>
      </c>
      <c r="M62" s="13">
        <v>1583</v>
      </c>
    </row>
    <row r="63" spans="1:13" ht="24.95" customHeight="1" x14ac:dyDescent="0.25">
      <c r="A63" s="54"/>
      <c r="B63" s="55"/>
      <c r="C63" s="6" t="s">
        <v>15</v>
      </c>
      <c r="D63" s="12">
        <v>1</v>
      </c>
      <c r="E63" s="12">
        <v>1</v>
      </c>
      <c r="F63" s="12">
        <v>1</v>
      </c>
      <c r="G63" s="12">
        <v>1</v>
      </c>
      <c r="H63" s="12">
        <v>1</v>
      </c>
      <c r="I63" s="12">
        <v>1</v>
      </c>
      <c r="J63" s="12" t="s">
        <v>56</v>
      </c>
      <c r="K63" s="12" t="s">
        <v>57</v>
      </c>
      <c r="L63" s="12">
        <v>1</v>
      </c>
      <c r="M63" s="12">
        <v>1</v>
      </c>
    </row>
    <row r="64" spans="1:13" ht="24.95" customHeight="1" x14ac:dyDescent="0.25">
      <c r="A64" s="54"/>
      <c r="B64" s="55" t="s">
        <v>16</v>
      </c>
      <c r="C64" s="6" t="s">
        <v>14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27</v>
      </c>
      <c r="K64" s="10">
        <v>23</v>
      </c>
      <c r="L64" s="10">
        <v>0</v>
      </c>
      <c r="M64" s="10">
        <v>0</v>
      </c>
    </row>
    <row r="65" spans="1:13" ht="24.95" customHeight="1" x14ac:dyDescent="0.25">
      <c r="A65" s="54"/>
      <c r="B65" s="55"/>
      <c r="C65" s="6" t="s">
        <v>15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 t="s">
        <v>58</v>
      </c>
      <c r="K65" s="12" t="s">
        <v>59</v>
      </c>
      <c r="L65" s="12">
        <v>0</v>
      </c>
      <c r="M65" s="12">
        <v>0</v>
      </c>
    </row>
    <row r="66" spans="1:13" ht="24.95" customHeight="1" x14ac:dyDescent="0.25">
      <c r="A66" s="6">
        <v>12</v>
      </c>
      <c r="B66" s="57" t="s">
        <v>34</v>
      </c>
      <c r="C66" s="57"/>
      <c r="D66" s="11">
        <v>1505</v>
      </c>
      <c r="E66" s="11">
        <v>1505</v>
      </c>
      <c r="F66" s="11">
        <v>1505</v>
      </c>
      <c r="G66" s="11">
        <v>1505</v>
      </c>
      <c r="H66" s="11">
        <v>1505</v>
      </c>
      <c r="I66" s="11">
        <v>1505</v>
      </c>
      <c r="J66" s="11">
        <v>1505</v>
      </c>
      <c r="K66" s="11">
        <v>1505</v>
      </c>
      <c r="L66" s="11">
        <v>1505</v>
      </c>
      <c r="M66" s="11">
        <v>1505</v>
      </c>
    </row>
    <row r="67" spans="1:13" ht="24.95" customHeight="1" x14ac:dyDescent="0.25">
      <c r="A67" s="54"/>
      <c r="B67" s="55" t="s">
        <v>13</v>
      </c>
      <c r="C67" s="51" t="s">
        <v>14</v>
      </c>
      <c r="D67" s="11">
        <v>1503</v>
      </c>
      <c r="E67" s="11">
        <v>1502</v>
      </c>
      <c r="F67" s="11">
        <v>1505</v>
      </c>
      <c r="G67" s="11">
        <v>1504</v>
      </c>
      <c r="H67" s="11">
        <v>1505</v>
      </c>
      <c r="I67" s="11">
        <v>1505</v>
      </c>
      <c r="J67" s="11">
        <v>1504</v>
      </c>
      <c r="K67" s="11">
        <v>1504</v>
      </c>
      <c r="L67" s="11">
        <v>1505</v>
      </c>
      <c r="M67" s="13">
        <v>1501</v>
      </c>
    </row>
    <row r="68" spans="1:13" ht="24.95" customHeight="1" x14ac:dyDescent="0.25">
      <c r="A68" s="54"/>
      <c r="B68" s="55"/>
      <c r="C68" s="51" t="s">
        <v>15</v>
      </c>
      <c r="D68" s="12" t="s">
        <v>45</v>
      </c>
      <c r="E68" s="12" t="s">
        <v>48</v>
      </c>
      <c r="F68" s="12">
        <v>1</v>
      </c>
      <c r="G68" s="12" t="s">
        <v>45</v>
      </c>
      <c r="H68" s="12">
        <v>1</v>
      </c>
      <c r="I68" s="12">
        <v>1</v>
      </c>
      <c r="J68" s="12" t="s">
        <v>45</v>
      </c>
      <c r="K68" s="12" t="s">
        <v>45</v>
      </c>
      <c r="L68" s="12">
        <v>1</v>
      </c>
      <c r="M68" s="12" t="s">
        <v>49</v>
      </c>
    </row>
    <row r="69" spans="1:13" ht="24.95" customHeight="1" x14ac:dyDescent="0.25">
      <c r="A69" s="54"/>
      <c r="B69" s="55" t="s">
        <v>16</v>
      </c>
      <c r="C69" s="51" t="s">
        <v>14</v>
      </c>
      <c r="D69" s="10">
        <v>2</v>
      </c>
      <c r="E69" s="10">
        <v>3</v>
      </c>
      <c r="F69" s="10">
        <v>0</v>
      </c>
      <c r="G69" s="10">
        <v>1</v>
      </c>
      <c r="H69" s="10">
        <v>0</v>
      </c>
      <c r="I69" s="10">
        <v>0</v>
      </c>
      <c r="J69" s="10">
        <v>1</v>
      </c>
      <c r="K69" s="10">
        <v>1</v>
      </c>
      <c r="L69" s="10">
        <v>0</v>
      </c>
      <c r="M69" s="10">
        <v>4</v>
      </c>
    </row>
    <row r="70" spans="1:13" ht="24.95" customHeight="1" x14ac:dyDescent="0.25">
      <c r="A70" s="54"/>
      <c r="B70" s="55"/>
      <c r="C70" s="51" t="s">
        <v>15</v>
      </c>
      <c r="D70" s="12" t="s">
        <v>51</v>
      </c>
      <c r="E70" s="12" t="s">
        <v>53</v>
      </c>
      <c r="F70" s="12">
        <v>0</v>
      </c>
      <c r="G70" s="12" t="s">
        <v>51</v>
      </c>
      <c r="H70" s="12">
        <v>0</v>
      </c>
      <c r="I70" s="12">
        <v>0</v>
      </c>
      <c r="J70" s="12" t="s">
        <v>51</v>
      </c>
      <c r="K70" s="12" t="s">
        <v>51</v>
      </c>
      <c r="L70" s="12">
        <v>0</v>
      </c>
      <c r="M70" s="12" t="s">
        <v>60</v>
      </c>
    </row>
    <row r="71" spans="1:13" ht="24.95" customHeight="1" x14ac:dyDescent="0.25">
      <c r="A71" s="6">
        <v>13</v>
      </c>
      <c r="B71" s="57" t="s">
        <v>35</v>
      </c>
      <c r="C71" s="61"/>
      <c r="D71" s="22">
        <v>1239</v>
      </c>
      <c r="E71" s="22">
        <v>1239</v>
      </c>
      <c r="F71" s="22">
        <v>1239</v>
      </c>
      <c r="G71" s="22">
        <v>1239</v>
      </c>
      <c r="H71" s="22">
        <v>1239</v>
      </c>
      <c r="I71" s="22">
        <v>1239</v>
      </c>
      <c r="J71" s="22">
        <v>1239</v>
      </c>
      <c r="K71" s="22">
        <v>1239</v>
      </c>
      <c r="L71" s="22">
        <v>1239</v>
      </c>
      <c r="M71" s="22">
        <v>1239</v>
      </c>
    </row>
    <row r="72" spans="1:13" ht="24.95" customHeight="1" x14ac:dyDescent="0.25">
      <c r="A72" s="54"/>
      <c r="B72" s="55" t="s">
        <v>13</v>
      </c>
      <c r="C72" s="51" t="s">
        <v>14</v>
      </c>
      <c r="D72" s="22">
        <v>1203</v>
      </c>
      <c r="E72" s="22">
        <v>1204</v>
      </c>
      <c r="F72" s="22">
        <v>1202</v>
      </c>
      <c r="G72" s="22">
        <v>1202</v>
      </c>
      <c r="H72" s="22">
        <v>1208</v>
      </c>
      <c r="I72" s="22">
        <v>1203</v>
      </c>
      <c r="J72" s="22">
        <v>1204</v>
      </c>
      <c r="K72" s="22">
        <v>1199</v>
      </c>
      <c r="L72" s="22">
        <v>1200</v>
      </c>
      <c r="M72" s="22">
        <v>1207</v>
      </c>
    </row>
    <row r="73" spans="1:13" ht="24.95" customHeight="1" x14ac:dyDescent="0.25">
      <c r="A73" s="54"/>
      <c r="B73" s="55"/>
      <c r="C73" s="51" t="s">
        <v>15</v>
      </c>
      <c r="D73" s="12" t="s">
        <v>61</v>
      </c>
      <c r="E73" s="12" t="s">
        <v>62</v>
      </c>
      <c r="F73" s="12">
        <v>0.97</v>
      </c>
      <c r="G73" s="12">
        <v>0.97</v>
      </c>
      <c r="H73" s="12" t="s">
        <v>63</v>
      </c>
      <c r="I73" s="12" t="s">
        <v>61</v>
      </c>
      <c r="J73" s="12" t="s">
        <v>62</v>
      </c>
      <c r="K73" s="12" t="s">
        <v>64</v>
      </c>
      <c r="L73" s="12" t="s">
        <v>64</v>
      </c>
      <c r="M73" s="12" t="s">
        <v>65</v>
      </c>
    </row>
    <row r="74" spans="1:13" ht="24.95" customHeight="1" x14ac:dyDescent="0.25">
      <c r="A74" s="54"/>
      <c r="B74" s="55" t="s">
        <v>16</v>
      </c>
      <c r="C74" s="51" t="s">
        <v>14</v>
      </c>
      <c r="D74" s="10">
        <v>36</v>
      </c>
      <c r="E74" s="10">
        <v>35</v>
      </c>
      <c r="F74" s="10">
        <v>37</v>
      </c>
      <c r="G74" s="10">
        <v>37</v>
      </c>
      <c r="H74" s="10">
        <v>31</v>
      </c>
      <c r="I74" s="10">
        <v>36</v>
      </c>
      <c r="J74" s="10">
        <v>35</v>
      </c>
      <c r="K74" s="10">
        <v>40</v>
      </c>
      <c r="L74" s="10">
        <v>39</v>
      </c>
      <c r="M74" s="10">
        <v>32</v>
      </c>
    </row>
    <row r="75" spans="1:13" ht="24.95" customHeight="1" x14ac:dyDescent="0.25">
      <c r="A75" s="54"/>
      <c r="B75" s="55"/>
      <c r="C75" s="51" t="s">
        <v>15</v>
      </c>
      <c r="D75" s="12" t="s">
        <v>66</v>
      </c>
      <c r="E75" s="12" t="s">
        <v>67</v>
      </c>
      <c r="F75" s="12">
        <v>0.03</v>
      </c>
      <c r="G75" s="12">
        <v>0.03</v>
      </c>
      <c r="H75" s="12" t="s">
        <v>68</v>
      </c>
      <c r="I75" s="12" t="s">
        <v>66</v>
      </c>
      <c r="J75" s="12" t="s">
        <v>67</v>
      </c>
      <c r="K75" s="12" t="s">
        <v>69</v>
      </c>
      <c r="L75" s="12" t="s">
        <v>69</v>
      </c>
      <c r="M75" s="12" t="s">
        <v>70</v>
      </c>
    </row>
    <row r="76" spans="1:13" ht="24.95" customHeight="1" x14ac:dyDescent="0.25">
      <c r="A76" s="6">
        <v>14</v>
      </c>
      <c r="B76" s="57" t="s">
        <v>36</v>
      </c>
      <c r="C76" s="57"/>
      <c r="D76" s="22">
        <v>1419</v>
      </c>
      <c r="E76" s="22">
        <v>1419</v>
      </c>
      <c r="F76" s="22">
        <v>1419</v>
      </c>
      <c r="G76" s="22">
        <v>1419</v>
      </c>
      <c r="H76" s="22">
        <v>1419</v>
      </c>
      <c r="I76" s="22">
        <v>1419</v>
      </c>
      <c r="J76" s="22">
        <v>1419</v>
      </c>
      <c r="K76" s="22">
        <v>1419</v>
      </c>
      <c r="L76" s="22">
        <v>1419</v>
      </c>
      <c r="M76" s="22">
        <v>1419</v>
      </c>
    </row>
    <row r="77" spans="1:13" ht="24.95" customHeight="1" x14ac:dyDescent="0.25">
      <c r="A77" s="54"/>
      <c r="B77" s="55" t="s">
        <v>13</v>
      </c>
      <c r="C77" s="48" t="s">
        <v>14</v>
      </c>
      <c r="D77" s="22">
        <v>1404</v>
      </c>
      <c r="E77" s="22">
        <v>1401</v>
      </c>
      <c r="F77" s="22">
        <v>1402</v>
      </c>
      <c r="G77" s="22">
        <v>1403</v>
      </c>
      <c r="H77" s="22">
        <v>1403</v>
      </c>
      <c r="I77" s="22">
        <v>1405</v>
      </c>
      <c r="J77" s="22">
        <v>1398</v>
      </c>
      <c r="K77" s="22">
        <v>1404</v>
      </c>
      <c r="L77" s="22">
        <v>1405</v>
      </c>
      <c r="M77" s="22">
        <v>1407</v>
      </c>
    </row>
    <row r="78" spans="1:13" ht="24.95" customHeight="1" x14ac:dyDescent="0.25">
      <c r="A78" s="54"/>
      <c r="B78" s="55"/>
      <c r="C78" s="48" t="s">
        <v>15</v>
      </c>
      <c r="D78" s="25" t="s">
        <v>71</v>
      </c>
      <c r="E78" s="25" t="s">
        <v>72</v>
      </c>
      <c r="F78" s="25" t="s">
        <v>73</v>
      </c>
      <c r="G78" s="25" t="s">
        <v>71</v>
      </c>
      <c r="H78" s="25" t="s">
        <v>71</v>
      </c>
      <c r="I78" s="25">
        <v>0.99</v>
      </c>
      <c r="J78" s="25" t="s">
        <v>74</v>
      </c>
      <c r="K78" s="25" t="s">
        <v>71</v>
      </c>
      <c r="L78" s="25">
        <v>0.99</v>
      </c>
      <c r="M78" s="25" t="s">
        <v>75</v>
      </c>
    </row>
    <row r="79" spans="1:13" ht="24.95" customHeight="1" x14ac:dyDescent="0.25">
      <c r="A79" s="54"/>
      <c r="B79" s="55" t="s">
        <v>16</v>
      </c>
      <c r="C79" s="48" t="s">
        <v>14</v>
      </c>
      <c r="D79" s="23">
        <v>15</v>
      </c>
      <c r="E79" s="23">
        <v>18</v>
      </c>
      <c r="F79" s="23">
        <v>17</v>
      </c>
      <c r="G79" s="23">
        <v>16</v>
      </c>
      <c r="H79" s="23">
        <v>16</v>
      </c>
      <c r="I79" s="23">
        <v>14</v>
      </c>
      <c r="J79" s="23">
        <v>21</v>
      </c>
      <c r="K79" s="23">
        <v>15</v>
      </c>
      <c r="L79" s="23">
        <v>14</v>
      </c>
      <c r="M79" s="23">
        <v>12</v>
      </c>
    </row>
    <row r="80" spans="1:13" ht="24.95" customHeight="1" x14ac:dyDescent="0.25">
      <c r="A80" s="54"/>
      <c r="B80" s="55"/>
      <c r="C80" s="48" t="s">
        <v>15</v>
      </c>
      <c r="D80" s="12" t="s">
        <v>76</v>
      </c>
      <c r="E80" s="23" t="s">
        <v>77</v>
      </c>
      <c r="F80" s="23" t="s">
        <v>78</v>
      </c>
      <c r="G80" s="12" t="s">
        <v>76</v>
      </c>
      <c r="H80" s="12" t="s">
        <v>76</v>
      </c>
      <c r="I80" s="12">
        <v>0.01</v>
      </c>
      <c r="J80" s="12" t="s">
        <v>79</v>
      </c>
      <c r="K80" s="12" t="s">
        <v>76</v>
      </c>
      <c r="L80" s="12">
        <v>0.01</v>
      </c>
      <c r="M80" s="12" t="s">
        <v>80</v>
      </c>
    </row>
    <row r="81" spans="1:13" ht="24.95" customHeight="1" x14ac:dyDescent="0.25">
      <c r="A81" s="6">
        <v>15</v>
      </c>
      <c r="B81" s="57" t="s">
        <v>37</v>
      </c>
      <c r="C81" s="57"/>
      <c r="D81" s="11">
        <v>1872</v>
      </c>
      <c r="E81" s="11">
        <v>1872</v>
      </c>
      <c r="F81" s="11">
        <v>1872</v>
      </c>
      <c r="G81" s="11">
        <v>1872</v>
      </c>
      <c r="H81" s="11">
        <v>1872</v>
      </c>
      <c r="I81" s="11">
        <v>1872</v>
      </c>
      <c r="J81" s="11">
        <v>1872</v>
      </c>
      <c r="K81" s="11">
        <v>1872</v>
      </c>
      <c r="L81" s="11">
        <v>1872</v>
      </c>
      <c r="M81" s="11">
        <v>1872</v>
      </c>
    </row>
    <row r="82" spans="1:13" ht="24.95" customHeight="1" x14ac:dyDescent="0.25">
      <c r="A82" s="54"/>
      <c r="B82" s="55" t="s">
        <v>13</v>
      </c>
      <c r="C82" s="6" t="s">
        <v>14</v>
      </c>
      <c r="D82" s="11">
        <v>1872</v>
      </c>
      <c r="E82" s="11">
        <v>1830</v>
      </c>
      <c r="F82" s="11">
        <v>1845</v>
      </c>
      <c r="G82" s="11">
        <v>1824</v>
      </c>
      <c r="H82" s="11">
        <v>1842</v>
      </c>
      <c r="I82" s="11">
        <v>1836</v>
      </c>
      <c r="J82" s="11">
        <v>1805</v>
      </c>
      <c r="K82" s="11">
        <v>1820</v>
      </c>
      <c r="L82" s="11">
        <v>1832</v>
      </c>
      <c r="M82" s="11">
        <v>1827</v>
      </c>
    </row>
    <row r="83" spans="1:13" ht="24.95" customHeight="1" x14ac:dyDescent="0.25">
      <c r="A83" s="54"/>
      <c r="B83" s="55"/>
      <c r="C83" s="6" t="s">
        <v>15</v>
      </c>
      <c r="D83" s="12">
        <v>1</v>
      </c>
      <c r="E83" s="12" t="s">
        <v>81</v>
      </c>
      <c r="F83" s="12" t="s">
        <v>57</v>
      </c>
      <c r="G83" s="12" t="s">
        <v>65</v>
      </c>
      <c r="H83" s="12" t="s">
        <v>82</v>
      </c>
      <c r="I83" s="12" t="s">
        <v>83</v>
      </c>
      <c r="J83" s="12" t="s">
        <v>84</v>
      </c>
      <c r="K83" s="12" t="s">
        <v>62</v>
      </c>
      <c r="L83" s="12" t="s">
        <v>85</v>
      </c>
      <c r="M83" s="12" t="s">
        <v>86</v>
      </c>
    </row>
    <row r="84" spans="1:13" ht="24.95" customHeight="1" x14ac:dyDescent="0.25">
      <c r="A84" s="54"/>
      <c r="B84" s="55" t="s">
        <v>16</v>
      </c>
      <c r="C84" s="6" t="s">
        <v>14</v>
      </c>
      <c r="D84" s="10">
        <v>0</v>
      </c>
      <c r="E84" s="10">
        <v>42</v>
      </c>
      <c r="F84" s="10">
        <v>27</v>
      </c>
      <c r="G84" s="10">
        <v>48</v>
      </c>
      <c r="H84" s="10">
        <v>30</v>
      </c>
      <c r="I84" s="10">
        <v>36</v>
      </c>
      <c r="J84" s="10">
        <v>67</v>
      </c>
      <c r="K84" s="10">
        <v>52</v>
      </c>
      <c r="L84" s="10">
        <v>40</v>
      </c>
      <c r="M84" s="10">
        <v>45</v>
      </c>
    </row>
    <row r="85" spans="1:13" ht="24.95" customHeight="1" x14ac:dyDescent="0.25">
      <c r="A85" s="54"/>
      <c r="B85" s="55"/>
      <c r="C85" s="6" t="s">
        <v>15</v>
      </c>
      <c r="D85" s="12">
        <v>0</v>
      </c>
      <c r="E85" s="12" t="s">
        <v>87</v>
      </c>
      <c r="F85" s="12" t="s">
        <v>59</v>
      </c>
      <c r="G85" s="12" t="s">
        <v>70</v>
      </c>
      <c r="H85" s="12" t="s">
        <v>88</v>
      </c>
      <c r="I85" s="12" t="s">
        <v>89</v>
      </c>
      <c r="J85" s="12" t="s">
        <v>90</v>
      </c>
      <c r="K85" s="12" t="s">
        <v>67</v>
      </c>
      <c r="L85" s="12" t="s">
        <v>91</v>
      </c>
      <c r="M85" s="12" t="s">
        <v>92</v>
      </c>
    </row>
    <row r="86" spans="1:13" ht="24.95" customHeight="1" x14ac:dyDescent="0.25">
      <c r="A86" s="6">
        <v>16</v>
      </c>
      <c r="B86" s="57" t="s">
        <v>38</v>
      </c>
      <c r="C86" s="57"/>
      <c r="D86" s="13">
        <v>1700</v>
      </c>
      <c r="E86" s="13">
        <v>1700</v>
      </c>
      <c r="F86" s="13">
        <v>1700</v>
      </c>
      <c r="G86" s="13">
        <v>1700</v>
      </c>
      <c r="H86" s="13">
        <v>1700</v>
      </c>
      <c r="I86" s="13">
        <v>1700</v>
      </c>
      <c r="J86" s="13">
        <v>1700</v>
      </c>
      <c r="K86" s="13">
        <v>1700</v>
      </c>
      <c r="L86" s="13">
        <v>1700</v>
      </c>
      <c r="M86" s="13">
        <v>1700</v>
      </c>
    </row>
    <row r="87" spans="1:13" ht="24.95" customHeight="1" x14ac:dyDescent="0.25">
      <c r="A87" s="54"/>
      <c r="B87" s="55" t="s">
        <v>13</v>
      </c>
      <c r="C87" s="6" t="s">
        <v>14</v>
      </c>
      <c r="D87" s="13">
        <v>1695</v>
      </c>
      <c r="E87" s="13">
        <v>1685</v>
      </c>
      <c r="F87" s="13">
        <v>1690</v>
      </c>
      <c r="G87" s="13">
        <v>1690</v>
      </c>
      <c r="H87" s="13">
        <v>1695</v>
      </c>
      <c r="I87" s="13">
        <v>1688</v>
      </c>
      <c r="J87" s="13">
        <v>1695</v>
      </c>
      <c r="K87" s="13">
        <v>1690</v>
      </c>
      <c r="L87" s="13">
        <v>1700</v>
      </c>
      <c r="M87" s="13">
        <v>1697</v>
      </c>
    </row>
    <row r="88" spans="1:13" ht="24.95" customHeight="1" x14ac:dyDescent="0.25">
      <c r="A88" s="54"/>
      <c r="B88" s="55"/>
      <c r="C88" s="6" t="s">
        <v>15</v>
      </c>
      <c r="D88" s="12" t="s">
        <v>49</v>
      </c>
      <c r="E88" s="12" t="s">
        <v>75</v>
      </c>
      <c r="F88" s="12" t="s">
        <v>93</v>
      </c>
      <c r="G88" s="12" t="s">
        <v>93</v>
      </c>
      <c r="H88" s="12" t="s">
        <v>49</v>
      </c>
      <c r="I88" s="12" t="s">
        <v>94</v>
      </c>
      <c r="J88" s="12" t="s">
        <v>49</v>
      </c>
      <c r="K88" s="12" t="s">
        <v>93</v>
      </c>
      <c r="L88" s="12">
        <v>1</v>
      </c>
      <c r="M88" s="12" t="s">
        <v>48</v>
      </c>
    </row>
    <row r="89" spans="1:13" ht="24.95" customHeight="1" x14ac:dyDescent="0.25">
      <c r="A89" s="54"/>
      <c r="B89" s="55" t="s">
        <v>16</v>
      </c>
      <c r="C89" s="6" t="s">
        <v>14</v>
      </c>
      <c r="D89" s="10">
        <v>5</v>
      </c>
      <c r="E89" s="10">
        <v>15</v>
      </c>
      <c r="F89" s="10">
        <v>10</v>
      </c>
      <c r="G89" s="10">
        <v>10</v>
      </c>
      <c r="H89" s="10">
        <v>5</v>
      </c>
      <c r="I89" s="10">
        <v>12</v>
      </c>
      <c r="J89" s="10">
        <v>5</v>
      </c>
      <c r="K89" s="10">
        <v>10</v>
      </c>
      <c r="L89" s="10">
        <v>0</v>
      </c>
      <c r="M89" s="10">
        <v>0</v>
      </c>
    </row>
    <row r="90" spans="1:13" ht="24.95" customHeight="1" x14ac:dyDescent="0.25">
      <c r="A90" s="54"/>
      <c r="B90" s="55"/>
      <c r="C90" s="6" t="s">
        <v>15</v>
      </c>
      <c r="D90" s="12" t="s">
        <v>54</v>
      </c>
      <c r="E90" s="12" t="s">
        <v>80</v>
      </c>
      <c r="F90" s="12" t="s">
        <v>95</v>
      </c>
      <c r="G90" s="12" t="s">
        <v>95</v>
      </c>
      <c r="H90" s="12" t="s">
        <v>54</v>
      </c>
      <c r="I90" s="12" t="s">
        <v>96</v>
      </c>
      <c r="J90" s="12" t="s">
        <v>54</v>
      </c>
      <c r="K90" s="12" t="s">
        <v>95</v>
      </c>
      <c r="L90" s="12">
        <v>0</v>
      </c>
      <c r="M90" s="12" t="s">
        <v>53</v>
      </c>
    </row>
    <row r="91" spans="1:13" ht="24.95" customHeight="1" x14ac:dyDescent="0.25">
      <c r="A91" s="6">
        <v>17</v>
      </c>
      <c r="B91" s="57" t="s">
        <v>39</v>
      </c>
      <c r="C91" s="57"/>
      <c r="D91" s="14">
        <v>1739</v>
      </c>
      <c r="E91" s="14">
        <v>1739</v>
      </c>
      <c r="F91" s="14">
        <v>1739</v>
      </c>
      <c r="G91" s="14">
        <v>1739</v>
      </c>
      <c r="H91" s="14">
        <v>1739</v>
      </c>
      <c r="I91" s="14">
        <v>1739</v>
      </c>
      <c r="J91" s="14">
        <v>1739</v>
      </c>
      <c r="K91" s="14">
        <v>1739</v>
      </c>
      <c r="L91" s="14">
        <v>1739</v>
      </c>
      <c r="M91" s="14">
        <v>1739</v>
      </c>
    </row>
    <row r="92" spans="1:13" ht="24.95" customHeight="1" x14ac:dyDescent="0.25">
      <c r="A92" s="54"/>
      <c r="B92" s="55" t="s">
        <v>13</v>
      </c>
      <c r="C92" s="6" t="s">
        <v>14</v>
      </c>
      <c r="D92" s="14">
        <v>1725</v>
      </c>
      <c r="E92" s="14">
        <v>1725</v>
      </c>
      <c r="F92" s="14">
        <v>1725</v>
      </c>
      <c r="G92" s="14">
        <v>1725</v>
      </c>
      <c r="H92" s="14">
        <v>1732</v>
      </c>
      <c r="I92" s="14">
        <v>1725</v>
      </c>
      <c r="J92" s="14">
        <v>1725</v>
      </c>
      <c r="K92" s="14">
        <v>1723</v>
      </c>
      <c r="L92" s="14">
        <v>1725</v>
      </c>
      <c r="M92" s="14">
        <v>1725</v>
      </c>
    </row>
    <row r="93" spans="1:13" ht="24.95" customHeight="1" x14ac:dyDescent="0.25">
      <c r="A93" s="54"/>
      <c r="B93" s="55"/>
      <c r="C93" s="6" t="s">
        <v>15</v>
      </c>
      <c r="D93" s="12" t="s">
        <v>97</v>
      </c>
      <c r="E93" s="12" t="s">
        <v>97</v>
      </c>
      <c r="F93" s="12" t="s">
        <v>97</v>
      </c>
      <c r="G93" s="12" t="s">
        <v>97</v>
      </c>
      <c r="H93" s="12" t="s">
        <v>50</v>
      </c>
      <c r="I93" s="12" t="s">
        <v>97</v>
      </c>
      <c r="J93" s="12" t="s">
        <v>97</v>
      </c>
      <c r="K93" s="12" t="s">
        <v>75</v>
      </c>
      <c r="L93" s="12" t="s">
        <v>97</v>
      </c>
      <c r="M93" s="12" t="s">
        <v>97</v>
      </c>
    </row>
    <row r="94" spans="1:13" ht="24.95" customHeight="1" x14ac:dyDescent="0.25">
      <c r="A94" s="54"/>
      <c r="B94" s="55" t="s">
        <v>16</v>
      </c>
      <c r="C94" s="6" t="s">
        <v>14</v>
      </c>
      <c r="D94" s="10">
        <v>14</v>
      </c>
      <c r="E94" s="10">
        <v>14</v>
      </c>
      <c r="F94" s="10">
        <v>14</v>
      </c>
      <c r="G94" s="10">
        <v>14</v>
      </c>
      <c r="H94" s="10">
        <v>7</v>
      </c>
      <c r="I94" s="10">
        <v>14</v>
      </c>
      <c r="J94" s="10">
        <v>14</v>
      </c>
      <c r="K94" s="10">
        <v>16</v>
      </c>
      <c r="L94" s="10">
        <v>14</v>
      </c>
      <c r="M94" s="10">
        <v>14</v>
      </c>
    </row>
    <row r="95" spans="1:13" ht="24.95" customHeight="1" x14ac:dyDescent="0.25">
      <c r="A95" s="54"/>
      <c r="B95" s="55"/>
      <c r="C95" s="6" t="s">
        <v>15</v>
      </c>
      <c r="D95" s="12" t="s">
        <v>98</v>
      </c>
      <c r="E95" s="12" t="s">
        <v>98</v>
      </c>
      <c r="F95" s="12" t="s">
        <v>98</v>
      </c>
      <c r="G95" s="12" t="s">
        <v>98</v>
      </c>
      <c r="H95" s="12" t="s">
        <v>55</v>
      </c>
      <c r="I95" s="12" t="s">
        <v>98</v>
      </c>
      <c r="J95" s="12" t="s">
        <v>98</v>
      </c>
      <c r="K95" s="12" t="s">
        <v>80</v>
      </c>
      <c r="L95" s="12" t="s">
        <v>98</v>
      </c>
      <c r="M95" s="12" t="s">
        <v>98</v>
      </c>
    </row>
    <row r="96" spans="1:13" ht="24.95" customHeight="1" x14ac:dyDescent="0.25">
      <c r="A96" s="6">
        <v>18</v>
      </c>
      <c r="B96" s="57" t="s">
        <v>40</v>
      </c>
      <c r="C96" s="57"/>
      <c r="D96" s="11">
        <v>1975</v>
      </c>
      <c r="E96" s="11">
        <v>1975</v>
      </c>
      <c r="F96" s="11">
        <v>1975</v>
      </c>
      <c r="G96" s="11">
        <v>1975</v>
      </c>
      <c r="H96" s="11">
        <v>1975</v>
      </c>
      <c r="I96" s="11">
        <v>1975</v>
      </c>
      <c r="J96" s="11">
        <v>1975</v>
      </c>
      <c r="K96" s="11">
        <v>1975</v>
      </c>
      <c r="L96" s="11">
        <v>1975</v>
      </c>
      <c r="M96" s="11">
        <v>1975</v>
      </c>
    </row>
    <row r="97" spans="1:13" ht="24.95" customHeight="1" x14ac:dyDescent="0.25">
      <c r="A97" s="54"/>
      <c r="B97" s="55" t="s">
        <v>13</v>
      </c>
      <c r="C97" s="6" t="s">
        <v>14</v>
      </c>
      <c r="D97" s="11">
        <v>1975</v>
      </c>
      <c r="E97" s="11">
        <v>1975</v>
      </c>
      <c r="F97" s="27">
        <v>1975</v>
      </c>
      <c r="G97" s="11">
        <v>1968</v>
      </c>
      <c r="H97" s="11">
        <v>1975</v>
      </c>
      <c r="I97" s="11">
        <v>1975</v>
      </c>
      <c r="J97" s="11">
        <v>1975</v>
      </c>
      <c r="K97" s="11">
        <v>1961</v>
      </c>
      <c r="L97" s="11">
        <v>1975</v>
      </c>
      <c r="M97" s="11">
        <v>1975</v>
      </c>
    </row>
    <row r="98" spans="1:13" ht="24.95" customHeight="1" x14ac:dyDescent="0.25">
      <c r="A98" s="54"/>
      <c r="B98" s="55"/>
      <c r="C98" s="6" t="s">
        <v>15</v>
      </c>
      <c r="D98" s="12">
        <v>1</v>
      </c>
      <c r="E98" s="12">
        <v>1</v>
      </c>
      <c r="F98" s="12">
        <v>1</v>
      </c>
      <c r="G98" s="12" t="s">
        <v>50</v>
      </c>
      <c r="H98" s="12">
        <v>1</v>
      </c>
      <c r="I98" s="12">
        <v>1</v>
      </c>
      <c r="J98" s="12">
        <v>1</v>
      </c>
      <c r="K98" s="12" t="s">
        <v>94</v>
      </c>
      <c r="L98" s="12">
        <v>1</v>
      </c>
      <c r="M98" s="12">
        <v>1</v>
      </c>
    </row>
    <row r="99" spans="1:13" ht="24.95" customHeight="1" x14ac:dyDescent="0.25">
      <c r="A99" s="54"/>
      <c r="B99" s="55" t="s">
        <v>16</v>
      </c>
      <c r="C99" s="6" t="s">
        <v>14</v>
      </c>
      <c r="D99" s="23">
        <v>0</v>
      </c>
      <c r="E99" s="10">
        <v>0</v>
      </c>
      <c r="F99" s="23">
        <v>0</v>
      </c>
      <c r="G99" s="10">
        <v>7</v>
      </c>
      <c r="H99" s="10">
        <v>0</v>
      </c>
      <c r="I99" s="10">
        <v>0</v>
      </c>
      <c r="J99" s="10">
        <v>0</v>
      </c>
      <c r="K99" s="10">
        <v>14</v>
      </c>
      <c r="L99" s="10">
        <v>0</v>
      </c>
      <c r="M99" s="10">
        <v>0</v>
      </c>
    </row>
    <row r="100" spans="1:13" ht="24.95" customHeight="1" x14ac:dyDescent="0.25">
      <c r="A100" s="54"/>
      <c r="B100" s="55"/>
      <c r="C100" s="6" t="s">
        <v>15</v>
      </c>
      <c r="D100" s="12">
        <v>0</v>
      </c>
      <c r="E100" s="12">
        <v>0</v>
      </c>
      <c r="F100" s="12">
        <v>0</v>
      </c>
      <c r="G100" s="12" t="s">
        <v>55</v>
      </c>
      <c r="H100" s="12">
        <v>0</v>
      </c>
      <c r="I100" s="12">
        <v>0</v>
      </c>
      <c r="J100" s="12">
        <v>0</v>
      </c>
      <c r="K100" s="12" t="s">
        <v>96</v>
      </c>
      <c r="L100" s="12">
        <v>0</v>
      </c>
      <c r="M100" s="12">
        <v>0</v>
      </c>
    </row>
    <row r="101" spans="1:13" ht="24.95" customHeight="1" x14ac:dyDescent="0.25">
      <c r="A101" s="6">
        <v>19</v>
      </c>
      <c r="B101" s="57" t="s">
        <v>41</v>
      </c>
      <c r="C101" s="57"/>
      <c r="D101" s="28">
        <v>1472</v>
      </c>
      <c r="E101" s="28">
        <v>1472</v>
      </c>
      <c r="F101" s="28">
        <v>1472</v>
      </c>
      <c r="G101" s="28">
        <v>1472</v>
      </c>
      <c r="H101" s="28">
        <v>1472</v>
      </c>
      <c r="I101" s="28">
        <v>1472</v>
      </c>
      <c r="J101" s="28">
        <v>1472</v>
      </c>
      <c r="K101" s="28">
        <v>1472</v>
      </c>
      <c r="L101" s="28">
        <v>1472</v>
      </c>
      <c r="M101" s="28">
        <v>1472</v>
      </c>
    </row>
    <row r="102" spans="1:13" s="30" customFormat="1" ht="24.95" customHeight="1" x14ac:dyDescent="0.25">
      <c r="A102" s="60"/>
      <c r="B102" s="60" t="s">
        <v>13</v>
      </c>
      <c r="C102" s="49" t="s">
        <v>14</v>
      </c>
      <c r="D102" s="28">
        <v>1469</v>
      </c>
      <c r="E102" s="28">
        <v>1470</v>
      </c>
      <c r="F102" s="28">
        <v>1468</v>
      </c>
      <c r="G102" s="28">
        <v>1470</v>
      </c>
      <c r="H102" s="28">
        <v>1471</v>
      </c>
      <c r="I102" s="28">
        <v>1470</v>
      </c>
      <c r="J102" s="28">
        <v>1462</v>
      </c>
      <c r="K102" s="28">
        <v>1463</v>
      </c>
      <c r="L102" s="28">
        <v>1470</v>
      </c>
      <c r="M102" s="28">
        <v>1469</v>
      </c>
    </row>
    <row r="103" spans="1:13" s="30" customFormat="1" ht="24.95" customHeight="1" x14ac:dyDescent="0.25">
      <c r="A103" s="60"/>
      <c r="B103" s="60"/>
      <c r="C103" s="49" t="s">
        <v>15</v>
      </c>
      <c r="D103" s="12" t="s">
        <v>48</v>
      </c>
      <c r="E103" s="12" t="s">
        <v>45</v>
      </c>
      <c r="F103" s="12" t="s">
        <v>49</v>
      </c>
      <c r="G103" s="12" t="s">
        <v>45</v>
      </c>
      <c r="H103" s="12" t="s">
        <v>45</v>
      </c>
      <c r="I103" s="12" t="s">
        <v>45</v>
      </c>
      <c r="J103" s="12" t="s">
        <v>94</v>
      </c>
      <c r="K103" s="12" t="s">
        <v>93</v>
      </c>
      <c r="L103" s="12" t="s">
        <v>45</v>
      </c>
      <c r="M103" s="12" t="s">
        <v>48</v>
      </c>
    </row>
    <row r="104" spans="1:13" s="30" customFormat="1" ht="24.95" customHeight="1" x14ac:dyDescent="0.25">
      <c r="A104" s="60"/>
      <c r="B104" s="60" t="s">
        <v>16</v>
      </c>
      <c r="C104" s="49" t="s">
        <v>14</v>
      </c>
      <c r="D104" s="49">
        <v>3</v>
      </c>
      <c r="E104" s="49">
        <v>2</v>
      </c>
      <c r="F104" s="49">
        <v>4</v>
      </c>
      <c r="G104" s="49">
        <v>2</v>
      </c>
      <c r="H104" s="49">
        <v>1</v>
      </c>
      <c r="I104" s="49">
        <v>2</v>
      </c>
      <c r="J104" s="49">
        <v>10</v>
      </c>
      <c r="K104" s="49">
        <v>9</v>
      </c>
      <c r="L104" s="49">
        <v>2</v>
      </c>
      <c r="M104" s="49">
        <v>3</v>
      </c>
    </row>
    <row r="105" spans="1:13" s="30" customFormat="1" ht="24.95" customHeight="1" x14ac:dyDescent="0.25">
      <c r="A105" s="60"/>
      <c r="B105" s="60"/>
      <c r="C105" s="49" t="s">
        <v>15</v>
      </c>
      <c r="D105" s="12" t="s">
        <v>53</v>
      </c>
      <c r="E105" s="12" t="s">
        <v>51</v>
      </c>
      <c r="F105" s="12" t="s">
        <v>54</v>
      </c>
      <c r="G105" s="12" t="s">
        <v>51</v>
      </c>
      <c r="H105" s="12" t="s">
        <v>51</v>
      </c>
      <c r="I105" s="12" t="s">
        <v>51</v>
      </c>
      <c r="J105" s="12" t="s">
        <v>96</v>
      </c>
      <c r="K105" s="12" t="s">
        <v>95</v>
      </c>
      <c r="L105" s="12" t="s">
        <v>51</v>
      </c>
      <c r="M105" s="12" t="s">
        <v>53</v>
      </c>
    </row>
    <row r="106" spans="1:13" ht="24.95" customHeight="1" x14ac:dyDescent="0.25">
      <c r="A106" s="6">
        <v>20</v>
      </c>
      <c r="B106" s="57" t="s">
        <v>42</v>
      </c>
      <c r="C106" s="57"/>
      <c r="D106" s="17">
        <v>922</v>
      </c>
      <c r="E106" s="17">
        <v>922</v>
      </c>
      <c r="F106" s="17">
        <v>922</v>
      </c>
      <c r="G106" s="17">
        <v>922</v>
      </c>
      <c r="H106" s="17">
        <v>922</v>
      </c>
      <c r="I106" s="17">
        <v>922</v>
      </c>
      <c r="J106" s="17">
        <v>922</v>
      </c>
      <c r="K106" s="17">
        <v>922</v>
      </c>
      <c r="L106" s="17">
        <v>922</v>
      </c>
      <c r="M106" s="17">
        <v>922</v>
      </c>
    </row>
    <row r="107" spans="1:13" ht="24.95" customHeight="1" x14ac:dyDescent="0.25">
      <c r="A107" s="54"/>
      <c r="B107" s="55" t="s">
        <v>13</v>
      </c>
      <c r="C107" s="6" t="s">
        <v>14</v>
      </c>
      <c r="D107" s="17">
        <v>904</v>
      </c>
      <c r="E107" s="24">
        <v>906</v>
      </c>
      <c r="F107" s="17">
        <v>907</v>
      </c>
      <c r="G107" s="17">
        <v>907</v>
      </c>
      <c r="H107" s="17">
        <v>911</v>
      </c>
      <c r="I107" s="17">
        <v>908</v>
      </c>
      <c r="J107" s="17">
        <v>903</v>
      </c>
      <c r="K107" s="17">
        <v>910</v>
      </c>
      <c r="L107" s="17">
        <v>922</v>
      </c>
      <c r="M107" s="17">
        <v>916</v>
      </c>
    </row>
    <row r="108" spans="1:13" ht="24.95" customHeight="1" x14ac:dyDescent="0.25">
      <c r="A108" s="54"/>
      <c r="B108" s="55"/>
      <c r="C108" s="6" t="s">
        <v>15</v>
      </c>
      <c r="D108" s="16">
        <v>0.98</v>
      </c>
      <c r="E108" s="16" t="s">
        <v>56</v>
      </c>
      <c r="F108" s="16" t="s">
        <v>82</v>
      </c>
      <c r="G108" s="16" t="s">
        <v>82</v>
      </c>
      <c r="H108" s="16" t="s">
        <v>73</v>
      </c>
      <c r="I108" s="16" t="s">
        <v>74</v>
      </c>
      <c r="J108" s="15" t="s">
        <v>99</v>
      </c>
      <c r="K108" s="16" t="s">
        <v>72</v>
      </c>
      <c r="L108" s="16">
        <v>1</v>
      </c>
      <c r="M108" s="31" t="s">
        <v>100</v>
      </c>
    </row>
    <row r="109" spans="1:13" ht="24.95" customHeight="1" x14ac:dyDescent="0.25">
      <c r="A109" s="54"/>
      <c r="B109" s="55" t="s">
        <v>16</v>
      </c>
      <c r="C109" s="6" t="s">
        <v>14</v>
      </c>
      <c r="D109" s="15">
        <v>18</v>
      </c>
      <c r="E109" s="15">
        <v>16</v>
      </c>
      <c r="F109" s="15">
        <v>15</v>
      </c>
      <c r="G109" s="15">
        <v>15</v>
      </c>
      <c r="H109" s="15">
        <v>11</v>
      </c>
      <c r="I109" s="15">
        <v>14</v>
      </c>
      <c r="J109" s="15">
        <v>19</v>
      </c>
      <c r="K109" s="15">
        <v>12</v>
      </c>
      <c r="L109" s="15">
        <v>0</v>
      </c>
      <c r="M109" s="15">
        <v>6</v>
      </c>
    </row>
    <row r="110" spans="1:13" ht="24.95" customHeight="1" x14ac:dyDescent="0.25">
      <c r="A110" s="54"/>
      <c r="B110" s="55"/>
      <c r="C110" s="6" t="s">
        <v>15</v>
      </c>
      <c r="D110" s="12" t="s">
        <v>53</v>
      </c>
      <c r="E110" s="12" t="s">
        <v>58</v>
      </c>
      <c r="F110" s="12" t="s">
        <v>88</v>
      </c>
      <c r="G110" s="12" t="s">
        <v>88</v>
      </c>
      <c r="H110" s="12" t="s">
        <v>101</v>
      </c>
      <c r="I110" s="12" t="s">
        <v>79</v>
      </c>
      <c r="J110" s="12" t="s">
        <v>91</v>
      </c>
      <c r="K110" s="12" t="s">
        <v>102</v>
      </c>
      <c r="L110" s="12">
        <v>0</v>
      </c>
      <c r="M110" s="12" t="s">
        <v>95</v>
      </c>
    </row>
    <row r="111" spans="1:13" ht="24.95" customHeight="1" x14ac:dyDescent="0.25">
      <c r="A111" s="6">
        <v>21</v>
      </c>
      <c r="B111" s="57" t="s">
        <v>43</v>
      </c>
      <c r="C111" s="57"/>
      <c r="D111" s="24">
        <v>1687</v>
      </c>
      <c r="E111" s="24">
        <v>1687</v>
      </c>
      <c r="F111" s="24">
        <v>1687</v>
      </c>
      <c r="G111" s="24">
        <v>1687</v>
      </c>
      <c r="H111" s="24">
        <v>1687</v>
      </c>
      <c r="I111" s="24">
        <v>1687</v>
      </c>
      <c r="J111" s="24">
        <v>1687</v>
      </c>
      <c r="K111" s="24">
        <v>1687</v>
      </c>
      <c r="L111" s="24">
        <v>1687</v>
      </c>
      <c r="M111" s="24">
        <v>1687</v>
      </c>
    </row>
    <row r="112" spans="1:13" s="30" customFormat="1" ht="24.95" customHeight="1" x14ac:dyDescent="0.25">
      <c r="A112" s="58"/>
      <c r="B112" s="59" t="s">
        <v>13</v>
      </c>
      <c r="C112" s="48" t="s">
        <v>14</v>
      </c>
      <c r="D112" s="24">
        <v>1680</v>
      </c>
      <c r="E112" s="24">
        <v>1680</v>
      </c>
      <c r="F112" s="24">
        <v>1682</v>
      </c>
      <c r="G112" s="24">
        <v>1667</v>
      </c>
      <c r="H112" s="24">
        <v>1681</v>
      </c>
      <c r="I112" s="24">
        <v>1680</v>
      </c>
      <c r="J112" s="24">
        <v>1675</v>
      </c>
      <c r="K112" s="24">
        <v>1676</v>
      </c>
      <c r="L112" s="24">
        <v>1681</v>
      </c>
      <c r="M112" s="24">
        <v>1681</v>
      </c>
    </row>
    <row r="113" spans="1:13" s="30" customFormat="1" ht="24.95" customHeight="1" x14ac:dyDescent="0.25">
      <c r="A113" s="58"/>
      <c r="B113" s="59"/>
      <c r="C113" s="48" t="s">
        <v>15</v>
      </c>
      <c r="D113" s="32" t="s">
        <v>50</v>
      </c>
      <c r="E113" s="32" t="s">
        <v>50</v>
      </c>
      <c r="F113" s="31" t="s">
        <v>103</v>
      </c>
      <c r="G113" s="32" t="s">
        <v>83</v>
      </c>
      <c r="H113" s="32" t="s">
        <v>50</v>
      </c>
      <c r="I113" s="32" t="s">
        <v>50</v>
      </c>
      <c r="J113" s="32" t="s">
        <v>49</v>
      </c>
      <c r="K113" s="32" t="s">
        <v>49</v>
      </c>
      <c r="L113" s="32" t="s">
        <v>50</v>
      </c>
      <c r="M113" s="32" t="s">
        <v>50</v>
      </c>
    </row>
    <row r="114" spans="1:13" s="30" customFormat="1" ht="24.95" customHeight="1" x14ac:dyDescent="0.25">
      <c r="A114" s="58"/>
      <c r="B114" s="59" t="s">
        <v>16</v>
      </c>
      <c r="C114" s="48" t="s">
        <v>14</v>
      </c>
      <c r="D114" s="31">
        <v>7</v>
      </c>
      <c r="E114" s="31">
        <v>7</v>
      </c>
      <c r="F114" s="31">
        <v>5</v>
      </c>
      <c r="G114" s="31">
        <v>20</v>
      </c>
      <c r="H114" s="31">
        <v>6</v>
      </c>
      <c r="I114" s="31">
        <v>7</v>
      </c>
      <c r="J114" s="31">
        <v>12</v>
      </c>
      <c r="K114" s="31">
        <v>11</v>
      </c>
      <c r="L114" s="31">
        <v>6</v>
      </c>
      <c r="M114" s="31">
        <v>6</v>
      </c>
    </row>
    <row r="115" spans="1:13" s="30" customFormat="1" ht="24.95" customHeight="1" x14ac:dyDescent="0.25">
      <c r="A115" s="58"/>
      <c r="B115" s="59"/>
      <c r="C115" s="48" t="s">
        <v>15</v>
      </c>
      <c r="D115" s="25" t="s">
        <v>55</v>
      </c>
      <c r="E115" s="25" t="s">
        <v>55</v>
      </c>
      <c r="F115" s="25" t="s">
        <v>54</v>
      </c>
      <c r="G115" s="25" t="s">
        <v>89</v>
      </c>
      <c r="H115" s="25" t="s">
        <v>55</v>
      </c>
      <c r="I115" s="25" t="s">
        <v>55</v>
      </c>
      <c r="J115" s="25" t="s">
        <v>96</v>
      </c>
      <c r="K115" s="25" t="s">
        <v>96</v>
      </c>
      <c r="L115" s="25" t="s">
        <v>55</v>
      </c>
      <c r="M115" s="25" t="s">
        <v>55</v>
      </c>
    </row>
    <row r="116" spans="1:13" ht="24.95" customHeight="1" x14ac:dyDescent="0.25">
      <c r="A116" s="6">
        <v>22</v>
      </c>
      <c r="B116" s="57" t="s">
        <v>44</v>
      </c>
      <c r="C116" s="57"/>
      <c r="D116" s="18">
        <v>2118</v>
      </c>
      <c r="E116" s="18">
        <v>2118</v>
      </c>
      <c r="F116" s="18">
        <v>2118</v>
      </c>
      <c r="G116" s="18">
        <v>2118</v>
      </c>
      <c r="H116" s="18">
        <v>2118</v>
      </c>
      <c r="I116" s="18">
        <v>2118</v>
      </c>
      <c r="J116" s="18">
        <v>2118</v>
      </c>
      <c r="K116" s="18">
        <v>2118</v>
      </c>
      <c r="L116" s="18">
        <v>2118</v>
      </c>
      <c r="M116" s="18">
        <v>2118</v>
      </c>
    </row>
    <row r="117" spans="1:13" ht="24.95" customHeight="1" x14ac:dyDescent="0.25">
      <c r="A117" s="54"/>
      <c r="B117" s="55" t="s">
        <v>13</v>
      </c>
      <c r="C117" s="6" t="s">
        <v>14</v>
      </c>
      <c r="D117" s="18">
        <v>2118</v>
      </c>
      <c r="E117" s="18">
        <v>2118</v>
      </c>
      <c r="F117" s="18">
        <v>2118</v>
      </c>
      <c r="G117" s="18">
        <v>2110</v>
      </c>
      <c r="H117" s="18">
        <v>2118</v>
      </c>
      <c r="I117" s="18">
        <v>2118</v>
      </c>
      <c r="J117" s="18">
        <v>2108</v>
      </c>
      <c r="K117" s="18">
        <v>2111</v>
      </c>
      <c r="L117" s="18">
        <v>2116</v>
      </c>
      <c r="M117" s="18">
        <v>2118</v>
      </c>
    </row>
    <row r="118" spans="1:13" ht="24.95" customHeight="1" x14ac:dyDescent="0.25">
      <c r="A118" s="54"/>
      <c r="B118" s="55"/>
      <c r="C118" s="6" t="s">
        <v>15</v>
      </c>
      <c r="D118" s="12">
        <v>1</v>
      </c>
      <c r="E118" s="12">
        <v>1</v>
      </c>
      <c r="F118" s="12">
        <v>1</v>
      </c>
      <c r="G118" s="12" t="s">
        <v>50</v>
      </c>
      <c r="H118" s="12">
        <v>1</v>
      </c>
      <c r="I118" s="12">
        <v>1</v>
      </c>
      <c r="J118" s="12" t="s">
        <v>46</v>
      </c>
      <c r="K118" s="12" t="s">
        <v>49</v>
      </c>
      <c r="L118" s="12" t="s">
        <v>45</v>
      </c>
      <c r="M118" s="12">
        <v>1</v>
      </c>
    </row>
    <row r="119" spans="1:13" ht="24.95" customHeight="1" x14ac:dyDescent="0.25">
      <c r="A119" s="54"/>
      <c r="B119" s="55" t="s">
        <v>16</v>
      </c>
      <c r="C119" s="6" t="s">
        <v>14</v>
      </c>
      <c r="D119" s="10">
        <v>0</v>
      </c>
      <c r="E119" s="10">
        <v>0</v>
      </c>
      <c r="F119" s="10">
        <v>0</v>
      </c>
      <c r="G119" s="10">
        <v>8</v>
      </c>
      <c r="H119" s="10">
        <v>0</v>
      </c>
      <c r="I119" s="10">
        <v>0</v>
      </c>
      <c r="J119" s="10">
        <v>10</v>
      </c>
      <c r="K119" s="10">
        <v>7</v>
      </c>
      <c r="L119" s="10">
        <v>2</v>
      </c>
      <c r="M119" s="10">
        <v>0</v>
      </c>
    </row>
    <row r="120" spans="1:13" ht="24.95" customHeight="1" x14ac:dyDescent="0.25">
      <c r="A120" s="54"/>
      <c r="B120" s="55"/>
      <c r="C120" s="6" t="s">
        <v>15</v>
      </c>
      <c r="D120" s="12">
        <v>0</v>
      </c>
      <c r="E120" s="12">
        <v>0</v>
      </c>
      <c r="F120" s="12">
        <v>0</v>
      </c>
      <c r="G120" s="12" t="s">
        <v>55</v>
      </c>
      <c r="H120" s="12">
        <v>0</v>
      </c>
      <c r="I120" s="12">
        <v>0</v>
      </c>
      <c r="J120" s="12" t="s">
        <v>52</v>
      </c>
      <c r="K120" s="12" t="s">
        <v>54</v>
      </c>
      <c r="L120" s="12" t="s">
        <v>51</v>
      </c>
      <c r="M120" s="12">
        <v>0</v>
      </c>
    </row>
    <row r="121" spans="1:13" ht="24.95" customHeight="1" x14ac:dyDescent="0.25">
      <c r="A121" s="56"/>
      <c r="B121" s="57" t="s">
        <v>20</v>
      </c>
      <c r="C121" s="57"/>
      <c r="D121" s="33">
        <f>D11+D16+D21+D26+D31+D36+D41+D46+D51+D56+D61+D66+D71+D76+D81+D86+D91+D96+D101+D106+D111+D116</f>
        <v>32740</v>
      </c>
      <c r="E121" s="33">
        <f t="shared" ref="E121:M121" si="15">E11+E16+E21+E26+E31+E36+E41+E46+E51+E56+E61+E66+E71+E76+E81+E86+E91+E96+E101+E106+E111+E116</f>
        <v>32740</v>
      </c>
      <c r="F121" s="33">
        <f t="shared" si="15"/>
        <v>32740</v>
      </c>
      <c r="G121" s="33">
        <f t="shared" si="15"/>
        <v>32740</v>
      </c>
      <c r="H121" s="33">
        <f t="shared" si="15"/>
        <v>32740</v>
      </c>
      <c r="I121" s="33">
        <f t="shared" si="15"/>
        <v>32740</v>
      </c>
      <c r="J121" s="33">
        <f t="shared" si="15"/>
        <v>32740</v>
      </c>
      <c r="K121" s="33">
        <f t="shared" si="15"/>
        <v>32740</v>
      </c>
      <c r="L121" s="33">
        <f t="shared" si="15"/>
        <v>32740</v>
      </c>
      <c r="M121" s="33">
        <f t="shared" si="15"/>
        <v>32740</v>
      </c>
    </row>
    <row r="122" spans="1:13" ht="24.95" customHeight="1" x14ac:dyDescent="0.25">
      <c r="A122" s="56"/>
      <c r="B122" s="55" t="s">
        <v>13</v>
      </c>
      <c r="C122" s="6" t="s">
        <v>14</v>
      </c>
      <c r="D122" s="35">
        <f>D12+D17+D22+D27+D32+D37+D42+D47+D52+D57+D62+D67+D72+D77+D82+D87+D92+D97+D102+D107+D112+D117</f>
        <v>32626</v>
      </c>
      <c r="E122" s="35">
        <f t="shared" ref="E122:M122" si="16">E12+E17+E22+E27+E32+E37+E42+E47+E52+E57+E62+E67+E72+E77+E82+E87+E92+E97+E102+E107+E112+E117</f>
        <v>32518</v>
      </c>
      <c r="F122" s="35">
        <f t="shared" si="16"/>
        <v>32549</v>
      </c>
      <c r="G122" s="35">
        <f t="shared" si="16"/>
        <v>32495</v>
      </c>
      <c r="H122" s="35">
        <f t="shared" si="16"/>
        <v>32592</v>
      </c>
      <c r="I122" s="35">
        <f t="shared" si="16"/>
        <v>32565</v>
      </c>
      <c r="J122" s="35">
        <f t="shared" si="16"/>
        <v>32453</v>
      </c>
      <c r="K122" s="35">
        <f t="shared" si="16"/>
        <v>32462</v>
      </c>
      <c r="L122" s="35">
        <f t="shared" si="16"/>
        <v>32569</v>
      </c>
      <c r="M122" s="35">
        <f t="shared" si="16"/>
        <v>32580</v>
      </c>
    </row>
    <row r="123" spans="1:13" ht="24.95" customHeight="1" x14ac:dyDescent="0.25">
      <c r="A123" s="56"/>
      <c r="B123" s="55"/>
      <c r="C123" s="6" t="s">
        <v>15</v>
      </c>
      <c r="D123" s="52">
        <f>D122/D121*100</f>
        <v>99.651802076970057</v>
      </c>
      <c r="E123" s="52">
        <f t="shared" ref="E123:M123" si="17">E122/E121*100</f>
        <v>99.321930360415394</v>
      </c>
      <c r="F123" s="52">
        <f t="shared" si="17"/>
        <v>99.416615760537567</v>
      </c>
      <c r="G123" s="52">
        <f t="shared" si="17"/>
        <v>99.251679902260236</v>
      </c>
      <c r="H123" s="52">
        <f t="shared" si="17"/>
        <v>99.547953573610258</v>
      </c>
      <c r="I123" s="52">
        <f t="shared" si="17"/>
        <v>99.465485644471599</v>
      </c>
      <c r="J123" s="52">
        <f t="shared" si="17"/>
        <v>99.123396456933406</v>
      </c>
      <c r="K123" s="52">
        <f t="shared" si="17"/>
        <v>99.150885766646297</v>
      </c>
      <c r="L123" s="52">
        <f t="shared" si="17"/>
        <v>99.4777031154551</v>
      </c>
      <c r="M123" s="52">
        <f t="shared" si="17"/>
        <v>99.511301160659755</v>
      </c>
    </row>
    <row r="124" spans="1:13" ht="24.95" customHeight="1" x14ac:dyDescent="0.25">
      <c r="A124" s="56"/>
      <c r="B124" s="55" t="s">
        <v>16</v>
      </c>
      <c r="C124" s="6" t="s">
        <v>14</v>
      </c>
      <c r="D124" s="35">
        <f>D121-D122</f>
        <v>114</v>
      </c>
      <c r="E124" s="35">
        <f t="shared" ref="E124:M124" si="18">E121-E122</f>
        <v>222</v>
      </c>
      <c r="F124" s="35">
        <f t="shared" si="18"/>
        <v>191</v>
      </c>
      <c r="G124" s="35">
        <f t="shared" si="18"/>
        <v>245</v>
      </c>
      <c r="H124" s="35">
        <f t="shared" si="18"/>
        <v>148</v>
      </c>
      <c r="I124" s="35">
        <f t="shared" si="18"/>
        <v>175</v>
      </c>
      <c r="J124" s="35">
        <f t="shared" si="18"/>
        <v>287</v>
      </c>
      <c r="K124" s="35">
        <f t="shared" si="18"/>
        <v>278</v>
      </c>
      <c r="L124" s="35">
        <f t="shared" si="18"/>
        <v>171</v>
      </c>
      <c r="M124" s="35">
        <f t="shared" si="18"/>
        <v>160</v>
      </c>
    </row>
    <row r="125" spans="1:13" ht="24.95" customHeight="1" x14ac:dyDescent="0.25">
      <c r="A125" s="56"/>
      <c r="B125" s="55"/>
      <c r="C125" s="6" t="s">
        <v>15</v>
      </c>
      <c r="D125" s="52">
        <f>D124/D121*100</f>
        <v>0.3481979230299328</v>
      </c>
      <c r="E125" s="52">
        <f t="shared" ref="E125:M125" si="19">E124/E121*100</f>
        <v>0.67806963958460598</v>
      </c>
      <c r="F125" s="52">
        <f t="shared" si="19"/>
        <v>0.58338423946243134</v>
      </c>
      <c r="G125" s="52">
        <f t="shared" si="19"/>
        <v>0.74832009773976793</v>
      </c>
      <c r="H125" s="52">
        <f t="shared" si="19"/>
        <v>0.45204642638973735</v>
      </c>
      <c r="I125" s="52">
        <f t="shared" si="19"/>
        <v>0.53451435552840554</v>
      </c>
      <c r="J125" s="52">
        <f t="shared" si="19"/>
        <v>0.87660354306658517</v>
      </c>
      <c r="K125" s="52">
        <f t="shared" si="19"/>
        <v>0.84911423335369585</v>
      </c>
      <c r="L125" s="52">
        <f t="shared" si="19"/>
        <v>0.5222968845448992</v>
      </c>
      <c r="M125" s="52">
        <f t="shared" si="19"/>
        <v>0.4886988393402566</v>
      </c>
    </row>
    <row r="126" spans="1:13" ht="15.75" x14ac:dyDescent="0.25">
      <c r="A126" s="4"/>
    </row>
    <row r="127" spans="1:13" ht="15.75" x14ac:dyDescent="0.25">
      <c r="A127" s="5"/>
      <c r="G127" s="53"/>
    </row>
    <row r="128" spans="1:13" ht="15.75" x14ac:dyDescent="0.25">
      <c r="A128" s="2"/>
    </row>
    <row r="129" spans="1:1" ht="15.75" x14ac:dyDescent="0.25">
      <c r="A129" s="2"/>
    </row>
    <row r="130" spans="1:1" ht="15.75" x14ac:dyDescent="0.25">
      <c r="A130" s="2"/>
    </row>
    <row r="131" spans="1:1" ht="15.75" x14ac:dyDescent="0.25">
      <c r="A131" s="2"/>
    </row>
    <row r="132" spans="1:1" ht="15.75" x14ac:dyDescent="0.25">
      <c r="A132" s="2"/>
    </row>
    <row r="133" spans="1:1" ht="15.75" x14ac:dyDescent="0.25">
      <c r="A133" s="2"/>
    </row>
    <row r="134" spans="1:1" ht="15.75" x14ac:dyDescent="0.25">
      <c r="A134" s="2"/>
    </row>
    <row r="135" spans="1:1" ht="15.75" x14ac:dyDescent="0.25">
      <c r="A135" s="2"/>
    </row>
  </sheetData>
  <mergeCells count="100">
    <mergeCell ref="A1:J1"/>
    <mergeCell ref="A17:A20"/>
    <mergeCell ref="B17:B18"/>
    <mergeCell ref="B19:B20"/>
    <mergeCell ref="B21:C21"/>
    <mergeCell ref="A3:E3"/>
    <mergeCell ref="A4:E4"/>
    <mergeCell ref="A6:M6"/>
    <mergeCell ref="A7:M7"/>
    <mergeCell ref="A8:M8"/>
    <mergeCell ref="A22:A25"/>
    <mergeCell ref="B22:B23"/>
    <mergeCell ref="B10:C10"/>
    <mergeCell ref="B11:C11"/>
    <mergeCell ref="A12:A15"/>
    <mergeCell ref="B12:B13"/>
    <mergeCell ref="B14:B15"/>
    <mergeCell ref="B16:C16"/>
    <mergeCell ref="B24:B25"/>
    <mergeCell ref="B26:C26"/>
    <mergeCell ref="A27:A30"/>
    <mergeCell ref="B27:B28"/>
    <mergeCell ref="B29:B30"/>
    <mergeCell ref="B31:C31"/>
    <mergeCell ref="A32:A35"/>
    <mergeCell ref="B32:B33"/>
    <mergeCell ref="B34:B35"/>
    <mergeCell ref="A44:A45"/>
    <mergeCell ref="B44:B45"/>
    <mergeCell ref="B46:C46"/>
    <mergeCell ref="A47:A50"/>
    <mergeCell ref="B47:B48"/>
    <mergeCell ref="B49:B50"/>
    <mergeCell ref="B36:C36"/>
    <mergeCell ref="A37:A40"/>
    <mergeCell ref="B37:B38"/>
    <mergeCell ref="B39:B40"/>
    <mergeCell ref="B41:C41"/>
    <mergeCell ref="A42:A43"/>
    <mergeCell ref="B42:B43"/>
    <mergeCell ref="A67:A70"/>
    <mergeCell ref="B67:B68"/>
    <mergeCell ref="B69:B70"/>
    <mergeCell ref="B51:C51"/>
    <mergeCell ref="A52:A55"/>
    <mergeCell ref="B52:B53"/>
    <mergeCell ref="B54:B55"/>
    <mergeCell ref="B56:C56"/>
    <mergeCell ref="A57:A60"/>
    <mergeCell ref="B57:B58"/>
    <mergeCell ref="B59:B60"/>
    <mergeCell ref="B61:C61"/>
    <mergeCell ref="A62:A65"/>
    <mergeCell ref="B62:B63"/>
    <mergeCell ref="B64:B65"/>
    <mergeCell ref="B66:C66"/>
    <mergeCell ref="A87:A90"/>
    <mergeCell ref="B87:B88"/>
    <mergeCell ref="B89:B90"/>
    <mergeCell ref="B71:C71"/>
    <mergeCell ref="A72:A75"/>
    <mergeCell ref="B72:B73"/>
    <mergeCell ref="B74:B75"/>
    <mergeCell ref="B76:C76"/>
    <mergeCell ref="A77:A80"/>
    <mergeCell ref="B77:B78"/>
    <mergeCell ref="B79:B80"/>
    <mergeCell ref="B81:C81"/>
    <mergeCell ref="A82:A85"/>
    <mergeCell ref="B82:B83"/>
    <mergeCell ref="B84:B85"/>
    <mergeCell ref="B86:C86"/>
    <mergeCell ref="A107:A110"/>
    <mergeCell ref="B107:B108"/>
    <mergeCell ref="B109:B110"/>
    <mergeCell ref="B91:C91"/>
    <mergeCell ref="A92:A95"/>
    <mergeCell ref="B92:B93"/>
    <mergeCell ref="B94:B95"/>
    <mergeCell ref="B96:C96"/>
    <mergeCell ref="A97:A100"/>
    <mergeCell ref="B97:B98"/>
    <mergeCell ref="B99:B100"/>
    <mergeCell ref="B101:C101"/>
    <mergeCell ref="A102:A105"/>
    <mergeCell ref="B102:B103"/>
    <mergeCell ref="B104:B105"/>
    <mergeCell ref="B106:C106"/>
    <mergeCell ref="B111:C111"/>
    <mergeCell ref="A112:A115"/>
    <mergeCell ref="B112:B113"/>
    <mergeCell ref="B114:B115"/>
    <mergeCell ref="B116:C116"/>
    <mergeCell ref="A117:A120"/>
    <mergeCell ref="B117:B118"/>
    <mergeCell ref="B119:B120"/>
    <mergeCell ref="A121:A125"/>
    <mergeCell ref="B121:C121"/>
    <mergeCell ref="B122:B123"/>
    <mergeCell ref="B124:B125"/>
  </mergeCells>
  <pageMargins left="0.45" right="0.2" top="0.5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B261BC95-AA29-4A64-A24F-6033942046E8}"/>
</file>

<file path=customXml/itemProps2.xml><?xml version="1.0" encoding="utf-8"?>
<ds:datastoreItem xmlns:ds="http://schemas.openxmlformats.org/officeDocument/2006/customXml" ds:itemID="{1CA8A388-B876-49E9-A446-2672EE44B36F}"/>
</file>

<file path=customXml/itemProps3.xml><?xml version="1.0" encoding="utf-8"?>
<ds:datastoreItem xmlns:ds="http://schemas.openxmlformats.org/officeDocument/2006/customXml" ds:itemID="{5AB65F6A-EA91-47CA-BEFE-9A5B4EDEC8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 chính các xã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2024-10-27T06:18:21Z</cp:lastPrinted>
  <dcterms:created xsi:type="dcterms:W3CDTF">2024-10-14T03:12:19Z</dcterms:created>
  <dcterms:modified xsi:type="dcterms:W3CDTF">2025-01-20T01:30:37Z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a7e12b8c545f48e8b3da6e5df04dc24e.psdsxs" Id="Rcb770a05224442b9" /></Relationships>
</file>